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<sst xmlns="http://schemas.openxmlformats.org/spreadsheetml/2006/main" count="1401" uniqueCount="203">
  <si>
    <t>招租标的清单（第十一批）</t>
  </si>
  <si>
    <t>序号</t>
  </si>
  <si>
    <t>资产名称</t>
  </si>
  <si>
    <t>房号</t>
  </si>
  <si>
    <t>招租面积（㎡）</t>
  </si>
  <si>
    <t>租期（年）</t>
  </si>
  <si>
    <t>招租年租金底价（元)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</si>
  <si>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</si>
  <si>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</si>
  <si>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</si>
  <si>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</si>
  <si>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</si>
  <si>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</si>
  <si>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</si>
  <si>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</si>
  <si>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</si>
  <si>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</si>
  <si>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</si>
  <si>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</si>
  <si>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</si>
  <si>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</si>
  <si>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茶园幸福小区</t>
  </si>
  <si>
    <t>1-1#、1-2#一层、1-12#、1-13#一层、1-12#、1-13#二层</t>
  </si>
  <si>
    <t>一个月租金</t>
  </si>
  <si>
    <t>季付</t>
  </si>
  <si>
    <t>无</t>
  </si>
  <si>
    <t>以最终合同
约定为准</t>
  </si>
  <si>
    <t>无产权</t>
  </si>
  <si>
    <t>自然人、法人</t>
  </si>
  <si>
    <t>征信良好的个人、法人</t>
  </si>
  <si>
    <t xml:space="preserve"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</si>
  <si>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1、意向承租方法人的提供在有效期内的符合经营用途营业执照复印件；
2、法定代表人身份证复印件；如是授权代表需提供授权代表授权书；授权代表身份证及复印件；
3、提供在信用中国网站打印的企业信用报告，企业法人的征信报告
4、意向承租方为自然人的，提供本人身份证原件及复印件、个人征信报告；
5、现场踏勘确认书；
6、意向承租方登记表；
7、交易保证金须知。</t>
  </si>
  <si>
    <t>翁岩二号地二层</t>
  </si>
  <si>
    <t>2-1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</si>
  <si>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3.本标地为社区用房.</t>
  </si>
  <si>
    <t>2-2</t>
  </si>
  <si>
    <t>2-3</t>
  </si>
  <si>
    <t>2-4</t>
  </si>
  <si>
    <t>翁岩一号地二层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</si>
  <si>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3.本标地为社区用房</t>
  </si>
  <si>
    <t>2-5</t>
  </si>
  <si>
    <t>2-6</t>
  </si>
  <si>
    <t>翁岩一号地三层</t>
  </si>
  <si>
    <t>3-1</t>
  </si>
  <si>
    <t>3-2</t>
  </si>
  <si>
    <t>渔龙半湾A区一层</t>
  </si>
  <si>
    <t>负1-24号</t>
  </si>
  <si>
    <t>负1-25号</t>
  </si>
  <si>
    <t xml:space="preserve">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</si>
  <si>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负1-32号</t>
  </si>
  <si>
    <t xml:space="preserve">3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</si>
  <si>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负1-34号</t>
  </si>
  <si>
    <t xml:space="preserve">4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</si>
  <si>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负1-35号</t>
  </si>
  <si>
    <t xml:space="preserve">5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</si>
  <si>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负1-36号</t>
  </si>
  <si>
    <t xml:space="preserve">6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</si>
  <si>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负1-37号</t>
  </si>
  <si>
    <t xml:space="preserve">7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</si>
  <si>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负1-38号</t>
  </si>
  <si>
    <t xml:space="preserve">8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</si>
  <si>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负1-40号</t>
  </si>
  <si>
    <t xml:space="preserve">9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</si>
  <si>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负1-41号</t>
  </si>
  <si>
    <t xml:space="preserve">10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</si>
  <si>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负1-42号</t>
  </si>
  <si>
    <t xml:space="preserve">11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</si>
  <si>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负1-43号</t>
  </si>
  <si>
    <t xml:space="preserve">12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</si>
  <si>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负1-44号</t>
  </si>
  <si>
    <t xml:space="preserve">13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</si>
  <si>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负1-45号</t>
  </si>
  <si>
    <t xml:space="preserve">14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</si>
  <si>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负1-46号</t>
  </si>
  <si>
    <t xml:space="preserve">15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</si>
  <si>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负1-47号</t>
  </si>
  <si>
    <t xml:space="preserve">16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</si>
  <si>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负1-48号</t>
  </si>
  <si>
    <t xml:space="preserve">17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</si>
  <si>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负1-49号</t>
  </si>
  <si>
    <t xml:space="preserve">18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</si>
  <si>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负1-50号</t>
  </si>
  <si>
    <t xml:space="preserve">19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</si>
  <si>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负1-51号</t>
  </si>
  <si>
    <t xml:space="preserve">20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</si>
  <si>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负1-54号</t>
  </si>
  <si>
    <t xml:space="preserve">21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</si>
  <si>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负1-55号</t>
  </si>
  <si>
    <t xml:space="preserve">22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</si>
  <si>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负1-59号</t>
  </si>
  <si>
    <t xml:space="preserve">23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</si>
  <si>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负1-60号</t>
  </si>
  <si>
    <t xml:space="preserve">24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</si>
  <si>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负1-66号</t>
  </si>
  <si>
    <t xml:space="preserve">25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</si>
  <si>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负1-67号</t>
  </si>
  <si>
    <t xml:space="preserve">26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</si>
  <si>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负1-68号</t>
  </si>
  <si>
    <t xml:space="preserve">27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</si>
  <si>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负1-69号</t>
  </si>
  <si>
    <t xml:space="preserve">28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</si>
  <si>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负1-71号</t>
  </si>
  <si>
    <t xml:space="preserve">29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</si>
  <si>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负1-72号</t>
  </si>
  <si>
    <t xml:space="preserve">30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</si>
  <si>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负1-73号</t>
  </si>
  <si>
    <t xml:space="preserve">31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</si>
  <si>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负1-77号</t>
  </si>
  <si>
    <t xml:space="preserve">32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</si>
  <si>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负1-78号</t>
  </si>
  <si>
    <t xml:space="preserve">33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</si>
  <si>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渔龙半湾B区一层</t>
  </si>
  <si>
    <t>1-1号</t>
  </si>
  <si>
    <t xml:space="preserve">34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</si>
  <si>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1-2号</t>
  </si>
  <si>
    <t xml:space="preserve">35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</si>
  <si>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1-3号</t>
  </si>
  <si>
    <t xml:space="preserve">36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</si>
  <si>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1-4号</t>
  </si>
  <si>
    <t xml:space="preserve">37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</si>
  <si>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1-5号</t>
  </si>
  <si>
    <t xml:space="preserve">38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</si>
  <si>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1-6号</t>
  </si>
  <si>
    <t xml:space="preserve">39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</si>
  <si>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1-7号</t>
  </si>
  <si>
    <t xml:space="preserve">40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</si>
  <si>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1-8号</t>
  </si>
  <si>
    <t xml:space="preserve">41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</si>
  <si>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1-9号</t>
  </si>
  <si>
    <t xml:space="preserve">42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</si>
  <si>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1-10号</t>
  </si>
  <si>
    <t xml:space="preserve">43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</si>
  <si>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1-11号</t>
  </si>
  <si>
    <t xml:space="preserve">44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</si>
  <si>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1-14号</t>
  </si>
  <si>
    <t xml:space="preserve">45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</si>
  <si>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1-15号</t>
  </si>
  <si>
    <t xml:space="preserve">46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</si>
  <si>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1-16号</t>
  </si>
  <si>
    <t xml:space="preserve">47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</si>
  <si>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1-17号</t>
  </si>
  <si>
    <t xml:space="preserve">48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</si>
  <si>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渔龙半湾B区二层</t>
  </si>
  <si>
    <t>2-1号</t>
  </si>
  <si>
    <t xml:space="preserve">49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</si>
  <si>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2-2号</t>
  </si>
  <si>
    <t xml:space="preserve">50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</si>
  <si>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2-3号</t>
  </si>
  <si>
    <t xml:space="preserve">51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</si>
  <si>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渔龙半湾C区一层</t>
  </si>
  <si>
    <t>负1-3号</t>
  </si>
  <si>
    <t xml:space="preserve">52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</si>
  <si>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负1-4号</t>
  </si>
  <si>
    <t xml:space="preserve">53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</si>
  <si>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负1-5号</t>
  </si>
  <si>
    <t xml:space="preserve">54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</si>
  <si>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负1-6号</t>
  </si>
  <si>
    <t xml:space="preserve">55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</si>
  <si>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负1-7号</t>
  </si>
  <si>
    <t xml:space="preserve">56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</si>
  <si>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负1-8号</t>
  </si>
  <si>
    <t xml:space="preserve">57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</si>
  <si>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负1-9号</t>
  </si>
  <si>
    <t xml:space="preserve">58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</si>
  <si>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负1-10号</t>
  </si>
  <si>
    <t xml:space="preserve">59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</si>
  <si>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负1-12号</t>
  </si>
  <si>
    <t xml:space="preserve">60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</si>
  <si>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负1-13号</t>
  </si>
  <si>
    <t xml:space="preserve">61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</si>
  <si>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负1-14号</t>
  </si>
  <si>
    <t xml:space="preserve">62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</si>
  <si>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负1-15号</t>
  </si>
  <si>
    <t xml:space="preserve">63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</si>
  <si>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负1-16号</t>
  </si>
  <si>
    <t xml:space="preserve">64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</si>
  <si>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负1-17号</t>
  </si>
  <si>
    <t xml:space="preserve">65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</si>
  <si>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负1-18号</t>
  </si>
  <si>
    <t xml:space="preserve">66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</si>
  <si>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负1-19号</t>
  </si>
  <si>
    <t xml:space="preserve">67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</si>
  <si>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负1-20号</t>
  </si>
  <si>
    <t xml:space="preserve">68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</si>
  <si>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负1-21号</t>
  </si>
  <si>
    <t xml:space="preserve">69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</si>
  <si>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负1-22号</t>
  </si>
  <si>
    <t xml:space="preserve">70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</si>
  <si>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负1-23号</t>
  </si>
  <si>
    <t xml:space="preserve">71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</si>
  <si>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72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</si>
  <si>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73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</si>
  <si>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负1-26号</t>
  </si>
  <si>
    <t xml:space="preserve">74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</si>
  <si>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负1-27号</t>
  </si>
  <si>
    <t xml:space="preserve">75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</si>
  <si>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负1-28号</t>
  </si>
  <si>
    <t xml:space="preserve">76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</si>
  <si>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负1-29号</t>
  </si>
  <si>
    <t xml:space="preserve">77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</si>
  <si>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渔龙半湾C区二层</t>
  </si>
  <si>
    <t xml:space="preserve">78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</si>
  <si>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 xml:space="preserve">79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</si>
</sst>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2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9.5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 wrapText="1"/>
    </xf>
    <xf numFmtId="0" fontId="1" fillId="0" borderId="0" xfId="0" applyFont="1" applyBorder="1">
      <alignment vertical="center"/>
    </xf>
    <xf numFmtId="0" fontId="0" fillId="0" borderId="0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UA100"/>
  <sheetViews>
    <sheetView tabSelected="1" zoomScale="85" zoomScaleNormal="85" workbookViewId="0">
      <selection activeCell="K96" sqref="K96"/>
    </sheetView>
  </sheetViews>
  <sheetFormatPr defaultColWidth="9" defaultRowHeight="13.5"/>
  <cols>
    <col min="1" max="2" width="9" style="1"/>
    <col min="3" max="3" width="10.375" style="1"/>
    <col min="4" max="4" width="9" style="1"/>
    <col min="5" max="5" width="9" style="5"/>
    <col min="6" max="6" width="11.125" style="1"/>
    <col min="7" max="7" width="14.875" style="1"/>
    <col min="8" max="8" width="13.125" style="1" customWidth="1"/>
    <col min="9" max="11" width="9" style="1"/>
    <col min="12" max="12" width="13.625" style="1" customWidth="1"/>
    <col min="13" max="16" width="9" style="1"/>
    <col min="17" max="17" width="9" style="6"/>
    <col min="18" max="18" width="9" style="1"/>
    <col min="19" max="19" width="29.625" style="1" customWidth="1"/>
    <col min="20" max="20" width="23.25" style="1" customWidth="1"/>
    <col min="21" max="16384" width="9" style="1"/>
  </cols>
  <sheetData>
    <row r="1" s="1" customFormat="1" ht="20.25" spans="1:20">
      <c r="A1" s="7" t="s">
        <v>0</v>
      </c>
      <c r="B1" s="7"/>
      <c r="C1" s="7"/>
      <c r="D1" s="7"/>
      <c r="E1" s="8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="2" customFormat="1" spans="1:20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26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26" t="s">
        <v>20</v>
      </c>
    </row>
    <row r="3" s="2" customFormat="1" ht="26" customHeight="1" spans="1:20">
      <c r="A3" s="9"/>
      <c r="B3" s="9"/>
      <c r="C3" s="10"/>
      <c r="D3" s="9"/>
      <c r="E3" s="9"/>
      <c r="F3" s="9"/>
      <c r="G3" s="9"/>
      <c r="H3" s="9"/>
      <c r="I3" s="9"/>
      <c r="J3" s="9"/>
      <c r="K3" s="9"/>
      <c r="L3" s="26"/>
      <c r="M3" s="9"/>
      <c r="N3" s="9"/>
      <c r="O3" s="9"/>
      <c r="P3" s="9"/>
      <c r="Q3" s="9"/>
      <c r="R3" s="9"/>
      <c r="S3" s="9"/>
      <c r="T3" s="26"/>
    </row>
    <row r="4" s="3" customFormat="1" ht="195" customHeight="1" spans="1:34">
      <c r="A4" s="11">
        <v>1</v>
      </c>
      <c r="B4" s="12" t="s">
        <v>21</v>
      </c>
      <c r="C4" s="13" t="s">
        <v>22</v>
      </c>
      <c r="D4" s="14">
        <v>2547.32</v>
      </c>
      <c r="E4" s="15">
        <v>5</v>
      </c>
      <c r="F4" s="15">
        <v>253407.4</v>
      </c>
      <c r="G4" s="16">
        <v>58000</v>
      </c>
      <c r="H4" s="17" t="s">
        <v>23</v>
      </c>
      <c r="I4" s="12" t="s">
        <v>24</v>
      </c>
      <c r="J4" s="27" t="s">
        <v>25</v>
      </c>
      <c r="K4" s="12" t="s">
        <v>26</v>
      </c>
      <c r="L4" s="12" t="s">
        <v>25</v>
      </c>
      <c r="M4" s="12" t="s">
        <v>25</v>
      </c>
      <c r="N4" s="12" t="s">
        <v>25</v>
      </c>
      <c r="O4" s="27" t="s">
        <v>25</v>
      </c>
      <c r="P4" s="12" t="s">
        <v>27</v>
      </c>
      <c r="Q4" s="28" t="s">
        <v>28</v>
      </c>
      <c r="R4" s="28" t="s">
        <v>29</v>
      </c>
      <c r="S4" s="29" t="s">
        <v>30</v>
      </c>
      <c r="T4" s="30" t="s">
        <v>31</v>
      </c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</row>
    <row r="5" s="4" customFormat="1" ht="195" customHeight="1" spans="1:20">
      <c r="A5" s="11">
        <v>2</v>
      </c>
      <c r="B5" s="18" t="s">
        <v>32</v>
      </c>
      <c r="C5" s="19" t="s">
        <v>33</v>
      </c>
      <c r="D5" s="20">
        <v>783.23</v>
      </c>
      <c r="E5" s="16">
        <v>5</v>
      </c>
      <c r="F5" s="20">
        <f>D5*9*12</f>
        <v>84588.84</v>
      </c>
      <c r="G5" s="16">
        <v>17000</v>
      </c>
      <c r="H5" s="17" t="s">
        <v>23</v>
      </c>
      <c r="I5" s="12" t="s">
        <v>24</v>
      </c>
      <c r="J5" s="27" t="s">
        <v>25</v>
      </c>
      <c r="K5" s="12" t="s">
        <v>26</v>
      </c>
      <c r="L5" s="12" t="s">
        <v>25</v>
      </c>
      <c r="M5" s="12" t="s">
        <v>25</v>
      </c>
      <c r="N5" s="12" t="s">
        <v>25</v>
      </c>
      <c r="O5" s="27" t="s">
        <v>25</v>
      </c>
      <c r="P5" s="12" t="s">
        <v>27</v>
      </c>
      <c r="Q5" s="28" t="s">
        <v>28</v>
      </c>
      <c r="R5" s="28" t="s">
        <v>29</v>
      </c>
      <c r="S5" s="29" t="s">
        <v>34</v>
      </c>
      <c r="T5" s="30" t="s">
        <v>31</v>
      </c>
    </row>
    <row r="6" s="4" customFormat="1" ht="195" customHeight="1" spans="1:20">
      <c r="A6" s="11">
        <v>3</v>
      </c>
      <c r="B6" s="18" t="s">
        <v>32</v>
      </c>
      <c r="C6" s="19" t="s">
        <v>35</v>
      </c>
      <c r="D6" s="20">
        <v>510.39</v>
      </c>
      <c r="E6" s="16">
        <v>5</v>
      </c>
      <c r="F6" s="20">
        <f>D6*9*12</f>
        <v>55122.12</v>
      </c>
      <c r="G6" s="16">
        <v>11000</v>
      </c>
      <c r="H6" s="17" t="s">
        <v>23</v>
      </c>
      <c r="I6" s="12" t="s">
        <v>24</v>
      </c>
      <c r="J6" s="27" t="s">
        <v>25</v>
      </c>
      <c r="K6" s="12" t="s">
        <v>26</v>
      </c>
      <c r="L6" s="12" t="s">
        <v>25</v>
      </c>
      <c r="M6" s="12" t="s">
        <v>25</v>
      </c>
      <c r="N6" s="12" t="s">
        <v>25</v>
      </c>
      <c r="O6" s="27" t="s">
        <v>25</v>
      </c>
      <c r="P6" s="12" t="s">
        <v>27</v>
      </c>
      <c r="Q6" s="28" t="s">
        <v>28</v>
      </c>
      <c r="R6" s="28" t="s">
        <v>29</v>
      </c>
      <c r="S6" s="29" t="s">
        <v>34</v>
      </c>
      <c r="T6" s="30" t="s">
        <v>31</v>
      </c>
    </row>
    <row r="7" s="4" customFormat="1" ht="195" customHeight="1" spans="1:20">
      <c r="A7" s="11">
        <v>4</v>
      </c>
      <c r="B7" s="18" t="s">
        <v>32</v>
      </c>
      <c r="C7" s="19" t="s">
        <v>36</v>
      </c>
      <c r="D7" s="20">
        <v>617.72</v>
      </c>
      <c r="E7" s="16">
        <v>5</v>
      </c>
      <c r="F7" s="20">
        <f>D7*9*12</f>
        <v>66713.76</v>
      </c>
      <c r="G7" s="16">
        <v>13300</v>
      </c>
      <c r="H7" s="17" t="s">
        <v>23</v>
      </c>
      <c r="I7" s="12" t="s">
        <v>24</v>
      </c>
      <c r="J7" s="27" t="s">
        <v>25</v>
      </c>
      <c r="K7" s="12" t="s">
        <v>26</v>
      </c>
      <c r="L7" s="12" t="s">
        <v>25</v>
      </c>
      <c r="M7" s="12" t="s">
        <v>25</v>
      </c>
      <c r="N7" s="12" t="s">
        <v>25</v>
      </c>
      <c r="O7" s="27" t="s">
        <v>25</v>
      </c>
      <c r="P7" s="12" t="s">
        <v>27</v>
      </c>
      <c r="Q7" s="28" t="s">
        <v>28</v>
      </c>
      <c r="R7" s="28" t="s">
        <v>29</v>
      </c>
      <c r="S7" s="29" t="s">
        <v>34</v>
      </c>
      <c r="T7" s="30" t="s">
        <v>31</v>
      </c>
    </row>
    <row r="8" s="4" customFormat="1" ht="195" customHeight="1" spans="1:20">
      <c r="A8" s="11">
        <v>5</v>
      </c>
      <c r="B8" s="18" t="s">
        <v>32</v>
      </c>
      <c r="C8" s="19" t="s">
        <v>37</v>
      </c>
      <c r="D8" s="20">
        <v>181.07</v>
      </c>
      <c r="E8" s="16">
        <v>5</v>
      </c>
      <c r="F8" s="20">
        <f>D8*9*12</f>
        <v>19555.56</v>
      </c>
      <c r="G8" s="16">
        <v>3950</v>
      </c>
      <c r="H8" s="17" t="s">
        <v>23</v>
      </c>
      <c r="I8" s="12" t="s">
        <v>24</v>
      </c>
      <c r="J8" s="27" t="s">
        <v>25</v>
      </c>
      <c r="K8" s="12" t="s">
        <v>26</v>
      </c>
      <c r="L8" s="12" t="s">
        <v>25</v>
      </c>
      <c r="M8" s="12" t="s">
        <v>25</v>
      </c>
      <c r="N8" s="12" t="s">
        <v>25</v>
      </c>
      <c r="O8" s="27" t="s">
        <v>25</v>
      </c>
      <c r="P8" s="12" t="s">
        <v>27</v>
      </c>
      <c r="Q8" s="28" t="s">
        <v>28</v>
      </c>
      <c r="R8" s="28" t="s">
        <v>29</v>
      </c>
      <c r="S8" s="29" t="s">
        <v>34</v>
      </c>
      <c r="T8" s="30" t="s">
        <v>31</v>
      </c>
    </row>
    <row r="9" s="4" customFormat="1" ht="195" customHeight="1" spans="1:20">
      <c r="A9" s="11">
        <v>6</v>
      </c>
      <c r="B9" s="18" t="s">
        <v>38</v>
      </c>
      <c r="C9" s="19" t="s">
        <v>33</v>
      </c>
      <c r="D9" s="21">
        <v>207.91</v>
      </c>
      <c r="E9" s="16">
        <v>5</v>
      </c>
      <c r="F9" s="20">
        <f t="shared" ref="F9:F14" si="0">D9*9*12</f>
        <v>22454.28</v>
      </c>
      <c r="G9" s="16">
        <v>4500</v>
      </c>
      <c r="H9" s="17" t="s">
        <v>23</v>
      </c>
      <c r="I9" s="12" t="s">
        <v>24</v>
      </c>
      <c r="J9" s="27" t="s">
        <v>25</v>
      </c>
      <c r="K9" s="12" t="s">
        <v>26</v>
      </c>
      <c r="L9" s="12" t="s">
        <v>25</v>
      </c>
      <c r="M9" s="12" t="s">
        <v>25</v>
      </c>
      <c r="N9" s="12" t="s">
        <v>25</v>
      </c>
      <c r="O9" s="27" t="s">
        <v>25</v>
      </c>
      <c r="P9" s="12" t="s">
        <v>27</v>
      </c>
      <c r="Q9" s="28" t="s">
        <v>28</v>
      </c>
      <c r="R9" s="28" t="s">
        <v>29</v>
      </c>
      <c r="S9" s="29" t="s">
        <v>39</v>
      </c>
      <c r="T9" s="30" t="s">
        <v>31</v>
      </c>
    </row>
    <row r="10" s="4" customFormat="1" ht="195" customHeight="1" spans="1:20">
      <c r="A10" s="11">
        <v>7</v>
      </c>
      <c r="B10" s="18" t="s">
        <v>38</v>
      </c>
      <c r="C10" s="19" t="s">
        <v>35</v>
      </c>
      <c r="D10" s="20">
        <v>1196.79</v>
      </c>
      <c r="E10" s="16">
        <v>5</v>
      </c>
      <c r="F10" s="20">
        <f t="shared" si="0"/>
        <v>129253.32</v>
      </c>
      <c r="G10" s="16">
        <v>25850</v>
      </c>
      <c r="H10" s="17" t="s">
        <v>23</v>
      </c>
      <c r="I10" s="12" t="s">
        <v>24</v>
      </c>
      <c r="J10" s="27" t="s">
        <v>25</v>
      </c>
      <c r="K10" s="12" t="s">
        <v>26</v>
      </c>
      <c r="L10" s="12" t="s">
        <v>25</v>
      </c>
      <c r="M10" s="12" t="s">
        <v>25</v>
      </c>
      <c r="N10" s="12" t="s">
        <v>25</v>
      </c>
      <c r="O10" s="27" t="s">
        <v>25</v>
      </c>
      <c r="P10" s="12" t="s">
        <v>27</v>
      </c>
      <c r="Q10" s="28" t="s">
        <v>28</v>
      </c>
      <c r="R10" s="28" t="s">
        <v>29</v>
      </c>
      <c r="S10" s="29" t="s">
        <v>30</v>
      </c>
      <c r="T10" s="30" t="s">
        <v>31</v>
      </c>
    </row>
    <row r="11" s="4" customFormat="1" ht="195" customHeight="1" spans="1:20">
      <c r="A11" s="11">
        <v>8</v>
      </c>
      <c r="B11" s="18" t="s">
        <v>38</v>
      </c>
      <c r="C11" s="19" t="s">
        <v>36</v>
      </c>
      <c r="D11" s="20">
        <v>251.89</v>
      </c>
      <c r="E11" s="16">
        <v>5</v>
      </c>
      <c r="F11" s="20">
        <f t="shared" si="0"/>
        <v>27204.12</v>
      </c>
      <c r="G11" s="16">
        <v>5450</v>
      </c>
      <c r="H11" s="17" t="s">
        <v>23</v>
      </c>
      <c r="I11" s="12" t="s">
        <v>24</v>
      </c>
      <c r="J11" s="27" t="s">
        <v>25</v>
      </c>
      <c r="K11" s="12" t="s">
        <v>26</v>
      </c>
      <c r="L11" s="12" t="s">
        <v>25</v>
      </c>
      <c r="M11" s="12" t="s">
        <v>25</v>
      </c>
      <c r="N11" s="12" t="s">
        <v>25</v>
      </c>
      <c r="O11" s="27" t="s">
        <v>25</v>
      </c>
      <c r="P11" s="12" t="s">
        <v>27</v>
      </c>
      <c r="Q11" s="28" t="s">
        <v>28</v>
      </c>
      <c r="R11" s="28" t="s">
        <v>29</v>
      </c>
      <c r="S11" s="29" t="s">
        <v>39</v>
      </c>
      <c r="T11" s="30" t="s">
        <v>31</v>
      </c>
    </row>
    <row r="12" s="4" customFormat="1" ht="195" customHeight="1" spans="1:20">
      <c r="A12" s="11">
        <v>9</v>
      </c>
      <c r="B12" s="18" t="s">
        <v>38</v>
      </c>
      <c r="C12" s="19" t="s">
        <v>37</v>
      </c>
      <c r="D12" s="20">
        <v>288.54</v>
      </c>
      <c r="E12" s="16">
        <v>5</v>
      </c>
      <c r="F12" s="20">
        <f t="shared" si="0"/>
        <v>31162.32</v>
      </c>
      <c r="G12" s="16">
        <v>6250</v>
      </c>
      <c r="H12" s="17" t="s">
        <v>23</v>
      </c>
      <c r="I12" s="12" t="s">
        <v>24</v>
      </c>
      <c r="J12" s="27" t="s">
        <v>25</v>
      </c>
      <c r="K12" s="12" t="s">
        <v>26</v>
      </c>
      <c r="L12" s="12" t="s">
        <v>25</v>
      </c>
      <c r="M12" s="12" t="s">
        <v>25</v>
      </c>
      <c r="N12" s="12" t="s">
        <v>25</v>
      </c>
      <c r="O12" s="27" t="s">
        <v>25</v>
      </c>
      <c r="P12" s="12" t="s">
        <v>27</v>
      </c>
      <c r="Q12" s="28" t="s">
        <v>28</v>
      </c>
      <c r="R12" s="28" t="s">
        <v>29</v>
      </c>
      <c r="S12" s="29" t="s">
        <v>39</v>
      </c>
      <c r="T12" s="30" t="s">
        <v>31</v>
      </c>
    </row>
    <row r="13" s="4" customFormat="1" ht="195" customHeight="1" spans="1:20">
      <c r="A13" s="11">
        <v>10</v>
      </c>
      <c r="B13" s="18" t="s">
        <v>38</v>
      </c>
      <c r="C13" s="19" t="s">
        <v>40</v>
      </c>
      <c r="D13" s="20">
        <v>1177.88</v>
      </c>
      <c r="E13" s="16">
        <v>5</v>
      </c>
      <c r="F13" s="20">
        <f t="shared" si="0"/>
        <v>127211.04</v>
      </c>
      <c r="G13" s="16">
        <v>25450</v>
      </c>
      <c r="H13" s="17" t="s">
        <v>23</v>
      </c>
      <c r="I13" s="12" t="s">
        <v>24</v>
      </c>
      <c r="J13" s="27" t="s">
        <v>25</v>
      </c>
      <c r="K13" s="12" t="s">
        <v>26</v>
      </c>
      <c r="L13" s="12" t="s">
        <v>25</v>
      </c>
      <c r="M13" s="12" t="s">
        <v>25</v>
      </c>
      <c r="N13" s="12" t="s">
        <v>25</v>
      </c>
      <c r="O13" s="27" t="s">
        <v>25</v>
      </c>
      <c r="P13" s="12" t="s">
        <v>27</v>
      </c>
      <c r="Q13" s="28" t="s">
        <v>28</v>
      </c>
      <c r="R13" s="28" t="s">
        <v>29</v>
      </c>
      <c r="S13" s="29" t="s">
        <v>30</v>
      </c>
      <c r="T13" s="30" t="s">
        <v>31</v>
      </c>
    </row>
    <row r="14" s="4" customFormat="1" ht="195" customHeight="1" spans="1:20">
      <c r="A14" s="11">
        <v>11</v>
      </c>
      <c r="B14" s="18" t="s">
        <v>38</v>
      </c>
      <c r="C14" s="19" t="s">
        <v>41</v>
      </c>
      <c r="D14" s="20">
        <v>183.64</v>
      </c>
      <c r="E14" s="16">
        <v>5</v>
      </c>
      <c r="F14" s="20">
        <f t="shared" si="0"/>
        <v>19833.12</v>
      </c>
      <c r="G14" s="16">
        <v>4000</v>
      </c>
      <c r="H14" s="17" t="s">
        <v>23</v>
      </c>
      <c r="I14" s="12" t="s">
        <v>24</v>
      </c>
      <c r="J14" s="27" t="s">
        <v>25</v>
      </c>
      <c r="K14" s="12" t="s">
        <v>26</v>
      </c>
      <c r="L14" s="12" t="s">
        <v>25</v>
      </c>
      <c r="M14" s="12" t="s">
        <v>25</v>
      </c>
      <c r="N14" s="12" t="s">
        <v>25</v>
      </c>
      <c r="O14" s="27" t="s">
        <v>25</v>
      </c>
      <c r="P14" s="12" t="s">
        <v>27</v>
      </c>
      <c r="Q14" s="28" t="s">
        <v>28</v>
      </c>
      <c r="R14" s="28" t="s">
        <v>29</v>
      </c>
      <c r="S14" s="29" t="s">
        <v>39</v>
      </c>
      <c r="T14" s="30" t="s">
        <v>31</v>
      </c>
    </row>
    <row r="15" s="4" customFormat="1" ht="195" customHeight="1" spans="1:20">
      <c r="A15" s="11">
        <v>12</v>
      </c>
      <c r="B15" s="18" t="s">
        <v>42</v>
      </c>
      <c r="C15" s="19" t="s">
        <v>43</v>
      </c>
      <c r="D15" s="20">
        <v>1121.11</v>
      </c>
      <c r="E15" s="16">
        <v>5</v>
      </c>
      <c r="F15" s="20">
        <f>D15*8*12</f>
        <v>107626.56</v>
      </c>
      <c r="G15" s="16">
        <v>21600</v>
      </c>
      <c r="H15" s="17" t="s">
        <v>23</v>
      </c>
      <c r="I15" s="12" t="s">
        <v>24</v>
      </c>
      <c r="J15" s="27" t="s">
        <v>25</v>
      </c>
      <c r="K15" s="12" t="s">
        <v>26</v>
      </c>
      <c r="L15" s="12" t="s">
        <v>25</v>
      </c>
      <c r="M15" s="12" t="s">
        <v>25</v>
      </c>
      <c r="N15" s="12" t="s">
        <v>25</v>
      </c>
      <c r="O15" s="27" t="s">
        <v>25</v>
      </c>
      <c r="P15" s="12" t="s">
        <v>27</v>
      </c>
      <c r="Q15" s="28" t="s">
        <v>28</v>
      </c>
      <c r="R15" s="28" t="s">
        <v>29</v>
      </c>
      <c r="S15" s="29" t="s">
        <v>30</v>
      </c>
      <c r="T15" s="30" t="s">
        <v>31</v>
      </c>
    </row>
    <row r="16" s="4" customFormat="1" ht="195" customHeight="1" spans="1:20">
      <c r="A16" s="11">
        <v>13</v>
      </c>
      <c r="B16" s="18" t="s">
        <v>42</v>
      </c>
      <c r="C16" s="19" t="s">
        <v>44</v>
      </c>
      <c r="D16" s="20">
        <v>1163.16</v>
      </c>
      <c r="E16" s="16">
        <v>5</v>
      </c>
      <c r="F16" s="20">
        <f>D16*8*12</f>
        <v>111663.36</v>
      </c>
      <c r="G16" s="16">
        <v>22300</v>
      </c>
      <c r="H16" s="17" t="s">
        <v>23</v>
      </c>
      <c r="I16" s="12" t="s">
        <v>24</v>
      </c>
      <c r="J16" s="27" t="s">
        <v>25</v>
      </c>
      <c r="K16" s="12" t="s">
        <v>26</v>
      </c>
      <c r="L16" s="12" t="s">
        <v>25</v>
      </c>
      <c r="M16" s="12" t="s">
        <v>25</v>
      </c>
      <c r="N16" s="12" t="s">
        <v>25</v>
      </c>
      <c r="O16" s="27" t="s">
        <v>25</v>
      </c>
      <c r="P16" s="12" t="s">
        <v>27</v>
      </c>
      <c r="Q16" s="28" t="s">
        <v>28</v>
      </c>
      <c r="R16" s="28" t="s">
        <v>29</v>
      </c>
      <c r="S16" s="29" t="s">
        <v>30</v>
      </c>
      <c r="T16" s="30" t="s">
        <v>31</v>
      </c>
    </row>
    <row r="17" s="1" customFormat="1" ht="195" customHeight="1" spans="1:20">
      <c r="A17" s="11">
        <v>14</v>
      </c>
      <c r="B17" s="22" t="s">
        <v>45</v>
      </c>
      <c r="C17" s="22" t="s">
        <v>46</v>
      </c>
      <c r="D17" s="23">
        <v>47.14</v>
      </c>
      <c r="E17" s="24">
        <v>5</v>
      </c>
      <c r="F17" s="25">
        <f>D17*23*12</f>
        <v>13010.64</v>
      </c>
      <c r="G17" s="16">
        <v>2600</v>
      </c>
      <c r="H17" s="17" t="s">
        <v>23</v>
      </c>
      <c r="I17" s="24" t="s">
        <v>24</v>
      </c>
      <c r="J17" s="27" t="s">
        <v>25</v>
      </c>
      <c r="K17" s="12" t="s">
        <v>26</v>
      </c>
      <c r="L17" s="12" t="s">
        <v>25</v>
      </c>
      <c r="M17" s="12" t="s">
        <v>25</v>
      </c>
      <c r="N17" s="12" t="s">
        <v>25</v>
      </c>
      <c r="O17" s="27" t="s">
        <v>25</v>
      </c>
      <c r="P17" s="12" t="s">
        <v>27</v>
      </c>
      <c r="Q17" s="28" t="s">
        <v>28</v>
      </c>
      <c r="R17" s="28" t="s">
        <v>29</v>
      </c>
      <c r="S17" s="29" t="s">
        <v>30</v>
      </c>
      <c r="T17" s="30" t="s">
        <v>31</v>
      </c>
    </row>
    <row r="18" s="1" customFormat="1" ht="195" customHeight="1" spans="1:20">
      <c r="A18" s="11">
        <v>15</v>
      </c>
      <c r="B18" s="22" t="s">
        <v>45</v>
      </c>
      <c r="C18" s="22" t="s">
        <v>47</v>
      </c>
      <c r="D18" s="23">
        <v>30.16</v>
      </c>
      <c r="E18" s="24">
        <v>5</v>
      </c>
      <c r="F18" s="25">
        <f>D18*23*12</f>
        <v>8324.16</v>
      </c>
      <c r="G18" s="16">
        <v>2700</v>
      </c>
      <c r="H18" s="17" t="s">
        <v>23</v>
      </c>
      <c r="I18" s="24" t="s">
        <v>24</v>
      </c>
      <c r="J18" s="27" t="s">
        <v>25</v>
      </c>
      <c r="K18" s="12" t="s">
        <v>26</v>
      </c>
      <c r="L18" s="12" t="s">
        <v>25</v>
      </c>
      <c r="M18" s="12" t="s">
        <v>25</v>
      </c>
      <c r="N18" s="12" t="s">
        <v>25</v>
      </c>
      <c r="O18" s="27" t="s">
        <v>25</v>
      </c>
      <c r="P18" s="12" t="s">
        <v>27</v>
      </c>
      <c r="Q18" s="28" t="s">
        <v>28</v>
      </c>
      <c r="R18" s="28" t="s">
        <v>29</v>
      </c>
      <c r="S18" s="29" t="s">
        <v>48</v>
      </c>
      <c r="T18" s="30" t="s">
        <v>31</v>
      </c>
    </row>
    <row r="19" s="1" customFormat="1" ht="195" customHeight="1" spans="1:20">
      <c r="A19" s="11">
        <v>16</v>
      </c>
      <c r="B19" s="22" t="s">
        <v>45</v>
      </c>
      <c r="C19" s="22" t="s">
        <v>49</v>
      </c>
      <c r="D19" s="23">
        <v>68.8</v>
      </c>
      <c r="E19" s="24">
        <v>5</v>
      </c>
      <c r="F19" s="25">
        <f t="shared" ref="F19:F24" si="1">42*D19*12</f>
        <v>34675.2</v>
      </c>
      <c r="G19" s="16">
        <v>7000</v>
      </c>
      <c r="H19" s="17" t="s">
        <v>23</v>
      </c>
      <c r="I19" s="24" t="s">
        <v>24</v>
      </c>
      <c r="J19" s="27" t="s">
        <v>25</v>
      </c>
      <c r="K19" s="12" t="s">
        <v>26</v>
      </c>
      <c r="L19" s="12" t="s">
        <v>25</v>
      </c>
      <c r="M19" s="12" t="s">
        <v>25</v>
      </c>
      <c r="N19" s="12" t="s">
        <v>25</v>
      </c>
      <c r="O19" s="27" t="s">
        <v>25</v>
      </c>
      <c r="P19" s="12" t="s">
        <v>27</v>
      </c>
      <c r="Q19" s="28" t="s">
        <v>28</v>
      </c>
      <c r="R19" s="28" t="s">
        <v>29</v>
      </c>
      <c r="S19" s="29" t="s">
        <v>50</v>
      </c>
      <c r="T19" s="30" t="s">
        <v>31</v>
      </c>
    </row>
    <row r="20" s="1" customFormat="1" ht="195" customHeight="1" spans="1:20">
      <c r="A20" s="11">
        <v>17</v>
      </c>
      <c r="B20" s="22" t="s">
        <v>45</v>
      </c>
      <c r="C20" s="22" t="s">
        <v>51</v>
      </c>
      <c r="D20" s="23">
        <v>55.46</v>
      </c>
      <c r="E20" s="24">
        <v>5</v>
      </c>
      <c r="F20" s="25">
        <f t="shared" si="1"/>
        <v>27951.84</v>
      </c>
      <c r="G20" s="16">
        <v>5600</v>
      </c>
      <c r="H20" s="17" t="s">
        <v>23</v>
      </c>
      <c r="I20" s="24" t="s">
        <v>24</v>
      </c>
      <c r="J20" s="27" t="s">
        <v>25</v>
      </c>
      <c r="K20" s="12" t="s">
        <v>26</v>
      </c>
      <c r="L20" s="12" t="s">
        <v>25</v>
      </c>
      <c r="M20" s="12" t="s">
        <v>25</v>
      </c>
      <c r="N20" s="12" t="s">
        <v>25</v>
      </c>
      <c r="O20" s="27" t="s">
        <v>25</v>
      </c>
      <c r="P20" s="12" t="s">
        <v>27</v>
      </c>
      <c r="Q20" s="28" t="s">
        <v>28</v>
      </c>
      <c r="R20" s="28" t="s">
        <v>29</v>
      </c>
      <c r="S20" s="29" t="s">
        <v>52</v>
      </c>
      <c r="T20" s="30" t="s">
        <v>31</v>
      </c>
    </row>
    <row r="21" s="1" customFormat="1" ht="195" customHeight="1" spans="1:20">
      <c r="A21" s="11">
        <v>18</v>
      </c>
      <c r="B21" s="22" t="s">
        <v>45</v>
      </c>
      <c r="C21" s="22" t="s">
        <v>53</v>
      </c>
      <c r="D21" s="23">
        <v>203.06</v>
      </c>
      <c r="E21" s="24">
        <v>5</v>
      </c>
      <c r="F21" s="25">
        <f>D21*23*12</f>
        <v>56044.56</v>
      </c>
      <c r="G21" s="16">
        <v>11300</v>
      </c>
      <c r="H21" s="17" t="s">
        <v>23</v>
      </c>
      <c r="I21" s="24" t="s">
        <v>24</v>
      </c>
      <c r="J21" s="27" t="s">
        <v>25</v>
      </c>
      <c r="K21" s="12" t="s">
        <v>26</v>
      </c>
      <c r="L21" s="12" t="s">
        <v>25</v>
      </c>
      <c r="M21" s="12" t="s">
        <v>25</v>
      </c>
      <c r="N21" s="12" t="s">
        <v>25</v>
      </c>
      <c r="O21" s="27" t="s">
        <v>25</v>
      </c>
      <c r="P21" s="12" t="s">
        <v>27</v>
      </c>
      <c r="Q21" s="28" t="s">
        <v>28</v>
      </c>
      <c r="R21" s="28" t="s">
        <v>29</v>
      </c>
      <c r="S21" s="29" t="s">
        <v>54</v>
      </c>
      <c r="T21" s="30" t="s">
        <v>31</v>
      </c>
    </row>
    <row r="22" s="1" customFormat="1" ht="195" customHeight="1" spans="1:20">
      <c r="A22" s="11">
        <v>19</v>
      </c>
      <c r="B22" s="22" t="s">
        <v>45</v>
      </c>
      <c r="C22" s="22" t="s">
        <v>55</v>
      </c>
      <c r="D22" s="23">
        <v>43.93</v>
      </c>
      <c r="E22" s="24">
        <v>5</v>
      </c>
      <c r="F22" s="25">
        <f t="shared" si="1"/>
        <v>22140.72</v>
      </c>
      <c r="G22" s="16">
        <v>4450</v>
      </c>
      <c r="H22" s="17" t="s">
        <v>23</v>
      </c>
      <c r="I22" s="24" t="s">
        <v>24</v>
      </c>
      <c r="J22" s="27" t="s">
        <v>25</v>
      </c>
      <c r="K22" s="12" t="s">
        <v>26</v>
      </c>
      <c r="L22" s="12" t="s">
        <v>25</v>
      </c>
      <c r="M22" s="12" t="s">
        <v>25</v>
      </c>
      <c r="N22" s="12" t="s">
        <v>25</v>
      </c>
      <c r="O22" s="27" t="s">
        <v>25</v>
      </c>
      <c r="P22" s="12" t="s">
        <v>27</v>
      </c>
      <c r="Q22" s="28" t="s">
        <v>28</v>
      </c>
      <c r="R22" s="28" t="s">
        <v>29</v>
      </c>
      <c r="S22" s="29" t="s">
        <v>56</v>
      </c>
      <c r="T22" s="30" t="s">
        <v>31</v>
      </c>
    </row>
    <row r="23" s="1" customFormat="1" ht="195" customHeight="1" spans="1:20">
      <c r="A23" s="11">
        <v>20</v>
      </c>
      <c r="B23" s="22" t="s">
        <v>45</v>
      </c>
      <c r="C23" s="22" t="s">
        <v>57</v>
      </c>
      <c r="D23" s="23">
        <v>38.57</v>
      </c>
      <c r="E23" s="24">
        <v>5</v>
      </c>
      <c r="F23" s="25">
        <f t="shared" si="1"/>
        <v>19439.28</v>
      </c>
      <c r="G23" s="16">
        <v>3900</v>
      </c>
      <c r="H23" s="17" t="s">
        <v>23</v>
      </c>
      <c r="I23" s="24" t="s">
        <v>24</v>
      </c>
      <c r="J23" s="27" t="s">
        <v>25</v>
      </c>
      <c r="K23" s="12" t="s">
        <v>26</v>
      </c>
      <c r="L23" s="12" t="s">
        <v>25</v>
      </c>
      <c r="M23" s="12" t="s">
        <v>25</v>
      </c>
      <c r="N23" s="12" t="s">
        <v>25</v>
      </c>
      <c r="O23" s="27" t="s">
        <v>25</v>
      </c>
      <c r="P23" s="12" t="s">
        <v>27</v>
      </c>
      <c r="Q23" s="28" t="s">
        <v>28</v>
      </c>
      <c r="R23" s="28" t="s">
        <v>29</v>
      </c>
      <c r="S23" s="29" t="s">
        <v>58</v>
      </c>
      <c r="T23" s="30" t="s">
        <v>31</v>
      </c>
    </row>
    <row r="24" s="1" customFormat="1" ht="195" customHeight="1" spans="1:20">
      <c r="A24" s="11">
        <v>21</v>
      </c>
      <c r="B24" s="22" t="s">
        <v>45</v>
      </c>
      <c r="C24" s="22" t="s">
        <v>59</v>
      </c>
      <c r="D24" s="23">
        <v>58.11</v>
      </c>
      <c r="E24" s="24">
        <v>5</v>
      </c>
      <c r="F24" s="25">
        <f t="shared" si="1"/>
        <v>29287.44</v>
      </c>
      <c r="G24" s="16">
        <v>5900</v>
      </c>
      <c r="H24" s="17" t="s">
        <v>23</v>
      </c>
      <c r="I24" s="24" t="s">
        <v>24</v>
      </c>
      <c r="J24" s="27" t="s">
        <v>25</v>
      </c>
      <c r="K24" s="12" t="s">
        <v>26</v>
      </c>
      <c r="L24" s="12" t="s">
        <v>25</v>
      </c>
      <c r="M24" s="12" t="s">
        <v>25</v>
      </c>
      <c r="N24" s="12" t="s">
        <v>25</v>
      </c>
      <c r="O24" s="27" t="s">
        <v>25</v>
      </c>
      <c r="P24" s="12" t="s">
        <v>27</v>
      </c>
      <c r="Q24" s="28" t="s">
        <v>28</v>
      </c>
      <c r="R24" s="28" t="s">
        <v>29</v>
      </c>
      <c r="S24" s="29" t="s">
        <v>60</v>
      </c>
      <c r="T24" s="30" t="s">
        <v>31</v>
      </c>
    </row>
    <row r="25" s="1" customFormat="1" ht="195" customHeight="1" spans="1:20">
      <c r="A25" s="11">
        <v>22</v>
      </c>
      <c r="B25" s="22" t="s">
        <v>45</v>
      </c>
      <c r="C25" s="22" t="s">
        <v>61</v>
      </c>
      <c r="D25" s="23">
        <v>52.44</v>
      </c>
      <c r="E25" s="24">
        <v>5</v>
      </c>
      <c r="F25" s="25">
        <f t="shared" ref="F25:F36" si="2">42*D25*12</f>
        <v>26429.76</v>
      </c>
      <c r="G25" s="16">
        <v>5300</v>
      </c>
      <c r="H25" s="17" t="s">
        <v>23</v>
      </c>
      <c r="I25" s="24" t="s">
        <v>24</v>
      </c>
      <c r="J25" s="27" t="s">
        <v>25</v>
      </c>
      <c r="K25" s="12" t="s">
        <v>26</v>
      </c>
      <c r="L25" s="12" t="s">
        <v>25</v>
      </c>
      <c r="M25" s="12" t="s">
        <v>25</v>
      </c>
      <c r="N25" s="12" t="s">
        <v>25</v>
      </c>
      <c r="O25" s="27" t="s">
        <v>25</v>
      </c>
      <c r="P25" s="12" t="s">
        <v>27</v>
      </c>
      <c r="Q25" s="28" t="s">
        <v>28</v>
      </c>
      <c r="R25" s="28" t="s">
        <v>29</v>
      </c>
      <c r="S25" s="29" t="s">
        <v>62</v>
      </c>
      <c r="T25" s="30" t="s">
        <v>31</v>
      </c>
    </row>
    <row r="26" s="1" customFormat="1" ht="195" customHeight="1" spans="1:20">
      <c r="A26" s="11">
        <v>23</v>
      </c>
      <c r="B26" s="22" t="s">
        <v>45</v>
      </c>
      <c r="C26" s="22" t="s">
        <v>63</v>
      </c>
      <c r="D26" s="23">
        <v>51.18</v>
      </c>
      <c r="E26" s="24">
        <v>5</v>
      </c>
      <c r="F26" s="25">
        <f t="shared" si="2"/>
        <v>25794.72</v>
      </c>
      <c r="G26" s="16">
        <v>5200</v>
      </c>
      <c r="H26" s="17" t="s">
        <v>23</v>
      </c>
      <c r="I26" s="24" t="s">
        <v>24</v>
      </c>
      <c r="J26" s="27" t="s">
        <v>25</v>
      </c>
      <c r="K26" s="12" t="s">
        <v>26</v>
      </c>
      <c r="L26" s="12" t="s">
        <v>25</v>
      </c>
      <c r="M26" s="12" t="s">
        <v>25</v>
      </c>
      <c r="N26" s="12" t="s">
        <v>25</v>
      </c>
      <c r="O26" s="27" t="s">
        <v>25</v>
      </c>
      <c r="P26" s="12" t="s">
        <v>27</v>
      </c>
      <c r="Q26" s="28" t="s">
        <v>28</v>
      </c>
      <c r="R26" s="28" t="s">
        <v>29</v>
      </c>
      <c r="S26" s="29" t="s">
        <v>64</v>
      </c>
      <c r="T26" s="30" t="s">
        <v>31</v>
      </c>
    </row>
    <row r="27" s="1" customFormat="1" ht="195" customHeight="1" spans="1:20">
      <c r="A27" s="11">
        <v>24</v>
      </c>
      <c r="B27" s="22" t="s">
        <v>45</v>
      </c>
      <c r="C27" s="22" t="s">
        <v>65</v>
      </c>
      <c r="D27" s="23">
        <v>52.44</v>
      </c>
      <c r="E27" s="24">
        <v>5</v>
      </c>
      <c r="F27" s="25">
        <f t="shared" si="2"/>
        <v>26429.76</v>
      </c>
      <c r="G27" s="16">
        <v>5200</v>
      </c>
      <c r="H27" s="17" t="s">
        <v>23</v>
      </c>
      <c r="I27" s="24" t="s">
        <v>24</v>
      </c>
      <c r="J27" s="27" t="s">
        <v>25</v>
      </c>
      <c r="K27" s="12" t="s">
        <v>26</v>
      </c>
      <c r="L27" s="12" t="s">
        <v>25</v>
      </c>
      <c r="M27" s="12" t="s">
        <v>25</v>
      </c>
      <c r="N27" s="12" t="s">
        <v>25</v>
      </c>
      <c r="O27" s="27" t="s">
        <v>25</v>
      </c>
      <c r="P27" s="12" t="s">
        <v>27</v>
      </c>
      <c r="Q27" s="28" t="s">
        <v>28</v>
      </c>
      <c r="R27" s="28" t="s">
        <v>29</v>
      </c>
      <c r="S27" s="29" t="s">
        <v>66</v>
      </c>
      <c r="T27" s="30" t="s">
        <v>31</v>
      </c>
    </row>
    <row r="28" s="1" customFormat="1" ht="195" customHeight="1" spans="1:20">
      <c r="A28" s="11">
        <v>25</v>
      </c>
      <c r="B28" s="22" t="s">
        <v>45</v>
      </c>
      <c r="C28" s="22" t="s">
        <v>67</v>
      </c>
      <c r="D28" s="23">
        <v>54.08</v>
      </c>
      <c r="E28" s="24">
        <v>5</v>
      </c>
      <c r="F28" s="25">
        <f t="shared" si="2"/>
        <v>27256.32</v>
      </c>
      <c r="G28" s="16">
        <v>5500</v>
      </c>
      <c r="H28" s="17" t="s">
        <v>23</v>
      </c>
      <c r="I28" s="24" t="s">
        <v>24</v>
      </c>
      <c r="J28" s="27" t="s">
        <v>25</v>
      </c>
      <c r="K28" s="12" t="s">
        <v>26</v>
      </c>
      <c r="L28" s="12" t="s">
        <v>25</v>
      </c>
      <c r="M28" s="12" t="s">
        <v>25</v>
      </c>
      <c r="N28" s="12" t="s">
        <v>25</v>
      </c>
      <c r="O28" s="27" t="s">
        <v>25</v>
      </c>
      <c r="P28" s="12" t="s">
        <v>27</v>
      </c>
      <c r="Q28" s="28" t="s">
        <v>28</v>
      </c>
      <c r="R28" s="28" t="s">
        <v>29</v>
      </c>
      <c r="S28" s="29" t="s">
        <v>68</v>
      </c>
      <c r="T28" s="30" t="s">
        <v>31</v>
      </c>
    </row>
    <row r="29" s="1" customFormat="1" ht="195" customHeight="1" spans="1:20">
      <c r="A29" s="11">
        <v>26</v>
      </c>
      <c r="B29" s="22" t="s">
        <v>45</v>
      </c>
      <c r="C29" s="22" t="s">
        <v>69</v>
      </c>
      <c r="D29" s="23">
        <v>54.9</v>
      </c>
      <c r="E29" s="24">
        <v>5</v>
      </c>
      <c r="F29" s="25">
        <f t="shared" si="2"/>
        <v>27669.6</v>
      </c>
      <c r="G29" s="16">
        <v>5500</v>
      </c>
      <c r="H29" s="17" t="s">
        <v>23</v>
      </c>
      <c r="I29" s="24" t="s">
        <v>24</v>
      </c>
      <c r="J29" s="27" t="s">
        <v>25</v>
      </c>
      <c r="K29" s="12" t="s">
        <v>26</v>
      </c>
      <c r="L29" s="12" t="s">
        <v>25</v>
      </c>
      <c r="M29" s="12" t="s">
        <v>25</v>
      </c>
      <c r="N29" s="12" t="s">
        <v>25</v>
      </c>
      <c r="O29" s="27" t="s">
        <v>25</v>
      </c>
      <c r="P29" s="12" t="s">
        <v>27</v>
      </c>
      <c r="Q29" s="28" t="s">
        <v>28</v>
      </c>
      <c r="R29" s="28" t="s">
        <v>29</v>
      </c>
      <c r="S29" s="29" t="s">
        <v>70</v>
      </c>
      <c r="T29" s="30" t="s">
        <v>31</v>
      </c>
    </row>
    <row r="30" s="1" customFormat="1" ht="195" customHeight="1" spans="1:20">
      <c r="A30" s="11">
        <v>27</v>
      </c>
      <c r="B30" s="22" t="s">
        <v>45</v>
      </c>
      <c r="C30" s="22" t="s">
        <v>71</v>
      </c>
      <c r="D30" s="23">
        <v>54.9</v>
      </c>
      <c r="E30" s="24">
        <v>5</v>
      </c>
      <c r="F30" s="25">
        <f t="shared" si="2"/>
        <v>27669.6</v>
      </c>
      <c r="G30" s="16">
        <v>5500</v>
      </c>
      <c r="H30" s="17" t="s">
        <v>23</v>
      </c>
      <c r="I30" s="24" t="s">
        <v>24</v>
      </c>
      <c r="J30" s="27" t="s">
        <v>25</v>
      </c>
      <c r="K30" s="12" t="s">
        <v>26</v>
      </c>
      <c r="L30" s="12" t="s">
        <v>25</v>
      </c>
      <c r="M30" s="12" t="s">
        <v>25</v>
      </c>
      <c r="N30" s="12" t="s">
        <v>25</v>
      </c>
      <c r="O30" s="27" t="s">
        <v>25</v>
      </c>
      <c r="P30" s="12" t="s">
        <v>27</v>
      </c>
      <c r="Q30" s="28" t="s">
        <v>28</v>
      </c>
      <c r="R30" s="28" t="s">
        <v>29</v>
      </c>
      <c r="S30" s="29" t="s">
        <v>72</v>
      </c>
      <c r="T30" s="30" t="s">
        <v>31</v>
      </c>
    </row>
    <row r="31" s="1" customFormat="1" ht="195" customHeight="1" spans="1:20">
      <c r="A31" s="11">
        <v>28</v>
      </c>
      <c r="B31" s="22" t="s">
        <v>45</v>
      </c>
      <c r="C31" s="22" t="s">
        <v>73</v>
      </c>
      <c r="D31" s="23">
        <v>55.72</v>
      </c>
      <c r="E31" s="24">
        <v>5</v>
      </c>
      <c r="F31" s="25">
        <f t="shared" si="2"/>
        <v>28082.88</v>
      </c>
      <c r="G31" s="16">
        <v>5600</v>
      </c>
      <c r="H31" s="17" t="s">
        <v>23</v>
      </c>
      <c r="I31" s="24" t="s">
        <v>24</v>
      </c>
      <c r="J31" s="27" t="s">
        <v>25</v>
      </c>
      <c r="K31" s="12" t="s">
        <v>26</v>
      </c>
      <c r="L31" s="12" t="s">
        <v>25</v>
      </c>
      <c r="M31" s="12" t="s">
        <v>25</v>
      </c>
      <c r="N31" s="12" t="s">
        <v>25</v>
      </c>
      <c r="O31" s="27" t="s">
        <v>25</v>
      </c>
      <c r="P31" s="12" t="s">
        <v>27</v>
      </c>
      <c r="Q31" s="28" t="s">
        <v>28</v>
      </c>
      <c r="R31" s="28" t="s">
        <v>29</v>
      </c>
      <c r="S31" s="29" t="s">
        <v>74</v>
      </c>
      <c r="T31" s="30" t="s">
        <v>31</v>
      </c>
    </row>
    <row r="32" s="1" customFormat="1" ht="195" customHeight="1" spans="1:20">
      <c r="A32" s="11">
        <v>29</v>
      </c>
      <c r="B32" s="22" t="s">
        <v>45</v>
      </c>
      <c r="C32" s="22" t="s">
        <v>75</v>
      </c>
      <c r="D32" s="23">
        <v>84.55</v>
      </c>
      <c r="E32" s="24">
        <v>5</v>
      </c>
      <c r="F32" s="25">
        <f t="shared" si="2"/>
        <v>42613.2</v>
      </c>
      <c r="G32" s="16">
        <v>8500</v>
      </c>
      <c r="H32" s="17" t="s">
        <v>23</v>
      </c>
      <c r="I32" s="24" t="s">
        <v>24</v>
      </c>
      <c r="J32" s="27" t="s">
        <v>25</v>
      </c>
      <c r="K32" s="12" t="s">
        <v>26</v>
      </c>
      <c r="L32" s="12" t="s">
        <v>25</v>
      </c>
      <c r="M32" s="12" t="s">
        <v>25</v>
      </c>
      <c r="N32" s="12" t="s">
        <v>25</v>
      </c>
      <c r="O32" s="27" t="s">
        <v>25</v>
      </c>
      <c r="P32" s="12" t="s">
        <v>27</v>
      </c>
      <c r="Q32" s="28" t="s">
        <v>28</v>
      </c>
      <c r="R32" s="28" t="s">
        <v>29</v>
      </c>
      <c r="S32" s="29" t="s">
        <v>76</v>
      </c>
      <c r="T32" s="30" t="s">
        <v>31</v>
      </c>
    </row>
    <row r="33" s="1" customFormat="1" ht="195" customHeight="1" spans="1:20">
      <c r="A33" s="11">
        <v>30</v>
      </c>
      <c r="B33" s="22" t="s">
        <v>45</v>
      </c>
      <c r="C33" s="22" t="s">
        <v>77</v>
      </c>
      <c r="D33" s="23">
        <v>31.44</v>
      </c>
      <c r="E33" s="24">
        <v>5</v>
      </c>
      <c r="F33" s="25">
        <f t="shared" si="2"/>
        <v>15845.76</v>
      </c>
      <c r="G33" s="16">
        <v>3200</v>
      </c>
      <c r="H33" s="17" t="s">
        <v>23</v>
      </c>
      <c r="I33" s="24" t="s">
        <v>24</v>
      </c>
      <c r="J33" s="27" t="s">
        <v>25</v>
      </c>
      <c r="K33" s="12" t="s">
        <v>26</v>
      </c>
      <c r="L33" s="12" t="s">
        <v>25</v>
      </c>
      <c r="M33" s="12" t="s">
        <v>25</v>
      </c>
      <c r="N33" s="12" t="s">
        <v>25</v>
      </c>
      <c r="O33" s="27" t="s">
        <v>25</v>
      </c>
      <c r="P33" s="12" t="s">
        <v>27</v>
      </c>
      <c r="Q33" s="28" t="s">
        <v>28</v>
      </c>
      <c r="R33" s="28" t="s">
        <v>29</v>
      </c>
      <c r="S33" s="29" t="s">
        <v>78</v>
      </c>
      <c r="T33" s="30" t="s">
        <v>31</v>
      </c>
    </row>
    <row r="34" s="1" customFormat="1" ht="195" customHeight="1" spans="1:20">
      <c r="A34" s="11">
        <v>31</v>
      </c>
      <c r="B34" s="22" t="s">
        <v>45</v>
      </c>
      <c r="C34" s="22" t="s">
        <v>79</v>
      </c>
      <c r="D34" s="23">
        <v>31.44</v>
      </c>
      <c r="E34" s="24">
        <v>5</v>
      </c>
      <c r="F34" s="25">
        <f t="shared" si="2"/>
        <v>15845.76</v>
      </c>
      <c r="G34" s="16">
        <v>3200</v>
      </c>
      <c r="H34" s="17" t="s">
        <v>23</v>
      </c>
      <c r="I34" s="24" t="s">
        <v>24</v>
      </c>
      <c r="J34" s="27" t="s">
        <v>25</v>
      </c>
      <c r="K34" s="12" t="s">
        <v>26</v>
      </c>
      <c r="L34" s="12" t="s">
        <v>25</v>
      </c>
      <c r="M34" s="12" t="s">
        <v>25</v>
      </c>
      <c r="N34" s="12" t="s">
        <v>25</v>
      </c>
      <c r="O34" s="27" t="s">
        <v>25</v>
      </c>
      <c r="P34" s="12" t="s">
        <v>27</v>
      </c>
      <c r="Q34" s="28" t="s">
        <v>28</v>
      </c>
      <c r="R34" s="28" t="s">
        <v>29</v>
      </c>
      <c r="S34" s="29" t="s">
        <v>80</v>
      </c>
      <c r="T34" s="30" t="s">
        <v>31</v>
      </c>
    </row>
    <row r="35" s="1" customFormat="1" ht="195" customHeight="1" spans="1:20">
      <c r="A35" s="11">
        <v>32</v>
      </c>
      <c r="B35" s="22" t="s">
        <v>45</v>
      </c>
      <c r="C35" s="22" t="s">
        <v>81</v>
      </c>
      <c r="D35" s="23">
        <v>75.26</v>
      </c>
      <c r="E35" s="24">
        <v>5</v>
      </c>
      <c r="F35" s="25">
        <f t="shared" si="2"/>
        <v>37931.04</v>
      </c>
      <c r="G35" s="16">
        <v>7600</v>
      </c>
      <c r="H35" s="17" t="s">
        <v>23</v>
      </c>
      <c r="I35" s="24" t="s">
        <v>24</v>
      </c>
      <c r="J35" s="27" t="s">
        <v>25</v>
      </c>
      <c r="K35" s="12" t="s">
        <v>26</v>
      </c>
      <c r="L35" s="12" t="s">
        <v>25</v>
      </c>
      <c r="M35" s="12" t="s">
        <v>25</v>
      </c>
      <c r="N35" s="12" t="s">
        <v>25</v>
      </c>
      <c r="O35" s="27" t="s">
        <v>25</v>
      </c>
      <c r="P35" s="12" t="s">
        <v>27</v>
      </c>
      <c r="Q35" s="28" t="s">
        <v>28</v>
      </c>
      <c r="R35" s="28" t="s">
        <v>29</v>
      </c>
      <c r="S35" s="29" t="s">
        <v>82</v>
      </c>
      <c r="T35" s="30" t="s">
        <v>31</v>
      </c>
    </row>
    <row r="36" s="1" customFormat="1" ht="195" customHeight="1" spans="1:20">
      <c r="A36" s="11">
        <v>33</v>
      </c>
      <c r="B36" s="22" t="s">
        <v>45</v>
      </c>
      <c r="C36" s="22" t="s">
        <v>83</v>
      </c>
      <c r="D36" s="23">
        <v>64.73</v>
      </c>
      <c r="E36" s="24">
        <v>5</v>
      </c>
      <c r="F36" s="25">
        <f t="shared" si="2"/>
        <v>32623.92</v>
      </c>
      <c r="G36" s="16">
        <v>6500</v>
      </c>
      <c r="H36" s="17" t="s">
        <v>23</v>
      </c>
      <c r="I36" s="24" t="s">
        <v>24</v>
      </c>
      <c r="J36" s="27" t="s">
        <v>25</v>
      </c>
      <c r="K36" s="12" t="s">
        <v>26</v>
      </c>
      <c r="L36" s="12" t="s">
        <v>25</v>
      </c>
      <c r="M36" s="12" t="s">
        <v>25</v>
      </c>
      <c r="N36" s="12" t="s">
        <v>25</v>
      </c>
      <c r="O36" s="27" t="s">
        <v>25</v>
      </c>
      <c r="P36" s="12" t="s">
        <v>27</v>
      </c>
      <c r="Q36" s="28" t="s">
        <v>28</v>
      </c>
      <c r="R36" s="28" t="s">
        <v>29</v>
      </c>
      <c r="S36" s="29" t="s">
        <v>84</v>
      </c>
      <c r="T36" s="30" t="s">
        <v>31</v>
      </c>
    </row>
    <row r="37" s="1" customFormat="1" ht="195" customHeight="1" spans="1:20">
      <c r="A37" s="11">
        <v>34</v>
      </c>
      <c r="B37" s="22" t="s">
        <v>45</v>
      </c>
      <c r="C37" s="22" t="s">
        <v>85</v>
      </c>
      <c r="D37" s="23">
        <v>110.99</v>
      </c>
      <c r="E37" s="24">
        <v>5</v>
      </c>
      <c r="F37" s="25">
        <f>D37*35*12</f>
        <v>46615.8</v>
      </c>
      <c r="G37" s="16">
        <v>9300</v>
      </c>
      <c r="H37" s="17" t="s">
        <v>23</v>
      </c>
      <c r="I37" s="24" t="s">
        <v>24</v>
      </c>
      <c r="J37" s="27" t="s">
        <v>25</v>
      </c>
      <c r="K37" s="12" t="s">
        <v>26</v>
      </c>
      <c r="L37" s="12" t="s">
        <v>25</v>
      </c>
      <c r="M37" s="12" t="s">
        <v>25</v>
      </c>
      <c r="N37" s="12" t="s">
        <v>25</v>
      </c>
      <c r="O37" s="27" t="s">
        <v>25</v>
      </c>
      <c r="P37" s="12" t="s">
        <v>27</v>
      </c>
      <c r="Q37" s="28" t="s">
        <v>28</v>
      </c>
      <c r="R37" s="28" t="s">
        <v>29</v>
      </c>
      <c r="S37" s="29" t="s">
        <v>86</v>
      </c>
      <c r="T37" s="30" t="s">
        <v>31</v>
      </c>
    </row>
    <row r="38" s="1" customFormat="1" ht="195" customHeight="1" spans="1:20">
      <c r="A38" s="11">
        <v>35</v>
      </c>
      <c r="B38" s="22" t="s">
        <v>45</v>
      </c>
      <c r="C38" s="22" t="s">
        <v>87</v>
      </c>
      <c r="D38" s="23">
        <v>88.27</v>
      </c>
      <c r="E38" s="24">
        <v>5</v>
      </c>
      <c r="F38" s="25">
        <f>D38*35*12</f>
        <v>37073.4</v>
      </c>
      <c r="G38" s="16">
        <v>7400</v>
      </c>
      <c r="H38" s="17" t="s">
        <v>23</v>
      </c>
      <c r="I38" s="24" t="s">
        <v>24</v>
      </c>
      <c r="J38" s="27" t="s">
        <v>25</v>
      </c>
      <c r="K38" s="12" t="s">
        <v>26</v>
      </c>
      <c r="L38" s="12" t="s">
        <v>25</v>
      </c>
      <c r="M38" s="12" t="s">
        <v>25</v>
      </c>
      <c r="N38" s="12" t="s">
        <v>25</v>
      </c>
      <c r="O38" s="27" t="s">
        <v>25</v>
      </c>
      <c r="P38" s="12" t="s">
        <v>27</v>
      </c>
      <c r="Q38" s="28" t="s">
        <v>28</v>
      </c>
      <c r="R38" s="28" t="s">
        <v>29</v>
      </c>
      <c r="S38" s="29" t="s">
        <v>88</v>
      </c>
      <c r="T38" s="30" t="s">
        <v>31</v>
      </c>
    </row>
    <row r="39" s="1" customFormat="1" ht="195" customHeight="1" spans="1:20">
      <c r="A39" s="11">
        <v>36</v>
      </c>
      <c r="B39" s="22" t="s">
        <v>45</v>
      </c>
      <c r="C39" s="22" t="s">
        <v>89</v>
      </c>
      <c r="D39" s="23">
        <v>46.68</v>
      </c>
      <c r="E39" s="24">
        <v>5</v>
      </c>
      <c r="F39" s="25">
        <f>42*D39*12</f>
        <v>23526.72</v>
      </c>
      <c r="G39" s="16">
        <v>4700</v>
      </c>
      <c r="H39" s="17" t="s">
        <v>23</v>
      </c>
      <c r="I39" s="24" t="s">
        <v>24</v>
      </c>
      <c r="J39" s="27" t="s">
        <v>25</v>
      </c>
      <c r="K39" s="12" t="s">
        <v>26</v>
      </c>
      <c r="L39" s="12" t="s">
        <v>25</v>
      </c>
      <c r="M39" s="12" t="s">
        <v>25</v>
      </c>
      <c r="N39" s="12" t="s">
        <v>25</v>
      </c>
      <c r="O39" s="27" t="s">
        <v>25</v>
      </c>
      <c r="P39" s="12" t="s">
        <v>27</v>
      </c>
      <c r="Q39" s="28" t="s">
        <v>28</v>
      </c>
      <c r="R39" s="28" t="s">
        <v>29</v>
      </c>
      <c r="S39" s="29" t="s">
        <v>90</v>
      </c>
      <c r="T39" s="30" t="s">
        <v>31</v>
      </c>
    </row>
    <row r="40" s="1" customFormat="1" ht="195" customHeight="1" spans="1:20">
      <c r="A40" s="11">
        <v>37</v>
      </c>
      <c r="B40" s="22" t="s">
        <v>45</v>
      </c>
      <c r="C40" s="22" t="s">
        <v>91</v>
      </c>
      <c r="D40" s="23">
        <v>29.4</v>
      </c>
      <c r="E40" s="24">
        <v>5</v>
      </c>
      <c r="F40" s="25">
        <f>42*D40*12</f>
        <v>14817.6</v>
      </c>
      <c r="G40" s="16">
        <v>3000</v>
      </c>
      <c r="H40" s="17" t="s">
        <v>23</v>
      </c>
      <c r="I40" s="24" t="s">
        <v>24</v>
      </c>
      <c r="J40" s="27" t="s">
        <v>25</v>
      </c>
      <c r="K40" s="12" t="s">
        <v>26</v>
      </c>
      <c r="L40" s="12" t="s">
        <v>25</v>
      </c>
      <c r="M40" s="12" t="s">
        <v>25</v>
      </c>
      <c r="N40" s="12" t="s">
        <v>25</v>
      </c>
      <c r="O40" s="27" t="s">
        <v>25</v>
      </c>
      <c r="P40" s="12" t="s">
        <v>27</v>
      </c>
      <c r="Q40" s="28" t="s">
        <v>28</v>
      </c>
      <c r="R40" s="28" t="s">
        <v>29</v>
      </c>
      <c r="S40" s="29" t="s">
        <v>92</v>
      </c>
      <c r="T40" s="30" t="s">
        <v>31</v>
      </c>
    </row>
    <row r="41" s="1" customFormat="1" ht="195" customHeight="1" spans="1:20">
      <c r="A41" s="11">
        <v>38</v>
      </c>
      <c r="B41" s="22" t="s">
        <v>45</v>
      </c>
      <c r="C41" s="22" t="s">
        <v>93</v>
      </c>
      <c r="D41" s="23">
        <v>39.37</v>
      </c>
      <c r="E41" s="24">
        <v>5</v>
      </c>
      <c r="F41" s="25">
        <f t="shared" ref="F41:F49" si="3">23*D41*12</f>
        <v>10866.12</v>
      </c>
      <c r="G41" s="16">
        <v>2200</v>
      </c>
      <c r="H41" s="17" t="s">
        <v>23</v>
      </c>
      <c r="I41" s="24" t="s">
        <v>24</v>
      </c>
      <c r="J41" s="27" t="s">
        <v>25</v>
      </c>
      <c r="K41" s="12" t="s">
        <v>26</v>
      </c>
      <c r="L41" s="12" t="s">
        <v>25</v>
      </c>
      <c r="M41" s="12" t="s">
        <v>25</v>
      </c>
      <c r="N41" s="12" t="s">
        <v>25</v>
      </c>
      <c r="O41" s="27" t="s">
        <v>25</v>
      </c>
      <c r="P41" s="12" t="s">
        <v>27</v>
      </c>
      <c r="Q41" s="28" t="s">
        <v>28</v>
      </c>
      <c r="R41" s="28" t="s">
        <v>29</v>
      </c>
      <c r="S41" s="29" t="s">
        <v>94</v>
      </c>
      <c r="T41" s="30" t="s">
        <v>31</v>
      </c>
    </row>
    <row r="42" s="1" customFormat="1" ht="195" customHeight="1" spans="1:20">
      <c r="A42" s="11">
        <v>39</v>
      </c>
      <c r="B42" s="22" t="s">
        <v>45</v>
      </c>
      <c r="C42" s="22" t="s">
        <v>95</v>
      </c>
      <c r="D42" s="23">
        <v>53.46</v>
      </c>
      <c r="E42" s="24">
        <v>5</v>
      </c>
      <c r="F42" s="25">
        <f t="shared" si="3"/>
        <v>14754.96</v>
      </c>
      <c r="G42" s="16">
        <v>3000</v>
      </c>
      <c r="H42" s="17" t="s">
        <v>23</v>
      </c>
      <c r="I42" s="24" t="s">
        <v>24</v>
      </c>
      <c r="J42" s="27" t="s">
        <v>25</v>
      </c>
      <c r="K42" s="12" t="s">
        <v>26</v>
      </c>
      <c r="L42" s="12" t="s">
        <v>25</v>
      </c>
      <c r="M42" s="12" t="s">
        <v>25</v>
      </c>
      <c r="N42" s="12" t="s">
        <v>25</v>
      </c>
      <c r="O42" s="27" t="s">
        <v>25</v>
      </c>
      <c r="P42" s="12" t="s">
        <v>27</v>
      </c>
      <c r="Q42" s="28" t="s">
        <v>28</v>
      </c>
      <c r="R42" s="28" t="s">
        <v>29</v>
      </c>
      <c r="S42" s="29" t="s">
        <v>96</v>
      </c>
      <c r="T42" s="30" t="s">
        <v>31</v>
      </c>
    </row>
    <row r="43" s="1" customFormat="1" ht="195" customHeight="1" spans="1:20">
      <c r="A43" s="11">
        <v>40</v>
      </c>
      <c r="B43" s="22" t="s">
        <v>45</v>
      </c>
      <c r="C43" s="22" t="s">
        <v>97</v>
      </c>
      <c r="D43" s="23">
        <v>183.81</v>
      </c>
      <c r="E43" s="24">
        <v>5</v>
      </c>
      <c r="F43" s="25">
        <f>D43*20*12</f>
        <v>44114.4</v>
      </c>
      <c r="G43" s="16">
        <v>8800</v>
      </c>
      <c r="H43" s="17" t="s">
        <v>23</v>
      </c>
      <c r="I43" s="24" t="s">
        <v>24</v>
      </c>
      <c r="J43" s="27" t="s">
        <v>25</v>
      </c>
      <c r="K43" s="12" t="s">
        <v>26</v>
      </c>
      <c r="L43" s="12" t="s">
        <v>25</v>
      </c>
      <c r="M43" s="12" t="s">
        <v>25</v>
      </c>
      <c r="N43" s="12" t="s">
        <v>25</v>
      </c>
      <c r="O43" s="27" t="s">
        <v>25</v>
      </c>
      <c r="P43" s="12" t="s">
        <v>27</v>
      </c>
      <c r="Q43" s="28" t="s">
        <v>28</v>
      </c>
      <c r="R43" s="28" t="s">
        <v>29</v>
      </c>
      <c r="S43" s="29" t="s">
        <v>98</v>
      </c>
      <c r="T43" s="30" t="s">
        <v>31</v>
      </c>
    </row>
    <row r="44" s="1" customFormat="1" ht="195" customHeight="1" spans="1:20">
      <c r="A44" s="11">
        <v>41</v>
      </c>
      <c r="B44" s="22" t="s">
        <v>45</v>
      </c>
      <c r="C44" s="22" t="s">
        <v>99</v>
      </c>
      <c r="D44" s="23">
        <v>39.17</v>
      </c>
      <c r="E44" s="24">
        <v>5</v>
      </c>
      <c r="F44" s="25">
        <f t="shared" si="3"/>
        <v>10810.92</v>
      </c>
      <c r="G44" s="16">
        <v>2200</v>
      </c>
      <c r="H44" s="17" t="s">
        <v>23</v>
      </c>
      <c r="I44" s="24" t="s">
        <v>24</v>
      </c>
      <c r="J44" s="27" t="s">
        <v>25</v>
      </c>
      <c r="K44" s="12" t="s">
        <v>26</v>
      </c>
      <c r="L44" s="12" t="s">
        <v>25</v>
      </c>
      <c r="M44" s="12" t="s">
        <v>25</v>
      </c>
      <c r="N44" s="12" t="s">
        <v>25</v>
      </c>
      <c r="O44" s="27" t="s">
        <v>25</v>
      </c>
      <c r="P44" s="12" t="s">
        <v>27</v>
      </c>
      <c r="Q44" s="28" t="s">
        <v>28</v>
      </c>
      <c r="R44" s="28" t="s">
        <v>29</v>
      </c>
      <c r="S44" s="29" t="s">
        <v>100</v>
      </c>
      <c r="T44" s="30" t="s">
        <v>31</v>
      </c>
    </row>
    <row r="45" s="1" customFormat="1" ht="195" customHeight="1" spans="1:20">
      <c r="A45" s="11">
        <v>42</v>
      </c>
      <c r="B45" s="22" t="s">
        <v>45</v>
      </c>
      <c r="C45" s="22" t="s">
        <v>101</v>
      </c>
      <c r="D45" s="23">
        <v>50.46</v>
      </c>
      <c r="E45" s="24">
        <v>5</v>
      </c>
      <c r="F45" s="25">
        <f t="shared" si="3"/>
        <v>13926.96</v>
      </c>
      <c r="G45" s="16">
        <v>2800</v>
      </c>
      <c r="H45" s="17" t="s">
        <v>23</v>
      </c>
      <c r="I45" s="24" t="s">
        <v>24</v>
      </c>
      <c r="J45" s="27" t="s">
        <v>25</v>
      </c>
      <c r="K45" s="12" t="s">
        <v>26</v>
      </c>
      <c r="L45" s="12" t="s">
        <v>25</v>
      </c>
      <c r="M45" s="12" t="s">
        <v>25</v>
      </c>
      <c r="N45" s="12" t="s">
        <v>25</v>
      </c>
      <c r="O45" s="27" t="s">
        <v>25</v>
      </c>
      <c r="P45" s="12" t="s">
        <v>27</v>
      </c>
      <c r="Q45" s="28" t="s">
        <v>28</v>
      </c>
      <c r="R45" s="28" t="s">
        <v>29</v>
      </c>
      <c r="S45" s="29" t="s">
        <v>102</v>
      </c>
      <c r="T45" s="30" t="s">
        <v>31</v>
      </c>
    </row>
    <row r="46" s="1" customFormat="1" ht="195" customHeight="1" spans="1:20">
      <c r="A46" s="11">
        <v>43</v>
      </c>
      <c r="B46" s="22" t="s">
        <v>45</v>
      </c>
      <c r="C46" s="22" t="s">
        <v>103</v>
      </c>
      <c r="D46" s="23">
        <v>49.01</v>
      </c>
      <c r="E46" s="24">
        <v>5</v>
      </c>
      <c r="F46" s="25">
        <f t="shared" si="3"/>
        <v>13526.76</v>
      </c>
      <c r="G46" s="16">
        <v>2700</v>
      </c>
      <c r="H46" s="17" t="s">
        <v>23</v>
      </c>
      <c r="I46" s="24" t="s">
        <v>24</v>
      </c>
      <c r="J46" s="27" t="s">
        <v>25</v>
      </c>
      <c r="K46" s="12" t="s">
        <v>26</v>
      </c>
      <c r="L46" s="12" t="s">
        <v>25</v>
      </c>
      <c r="M46" s="12" t="s">
        <v>25</v>
      </c>
      <c r="N46" s="12" t="s">
        <v>25</v>
      </c>
      <c r="O46" s="27" t="s">
        <v>25</v>
      </c>
      <c r="P46" s="12" t="s">
        <v>27</v>
      </c>
      <c r="Q46" s="28" t="s">
        <v>28</v>
      </c>
      <c r="R46" s="28" t="s">
        <v>29</v>
      </c>
      <c r="S46" s="29" t="s">
        <v>104</v>
      </c>
      <c r="T46" s="30" t="s">
        <v>31</v>
      </c>
    </row>
    <row r="47" s="1" customFormat="1" ht="195" customHeight="1" spans="1:20">
      <c r="A47" s="11">
        <v>44</v>
      </c>
      <c r="B47" s="22" t="s">
        <v>45</v>
      </c>
      <c r="C47" s="22" t="s">
        <v>105</v>
      </c>
      <c r="D47" s="23">
        <v>49.01</v>
      </c>
      <c r="E47" s="24">
        <v>5</v>
      </c>
      <c r="F47" s="25">
        <f t="shared" si="3"/>
        <v>13526.76</v>
      </c>
      <c r="G47" s="16">
        <v>2700</v>
      </c>
      <c r="H47" s="17" t="s">
        <v>23</v>
      </c>
      <c r="I47" s="24" t="s">
        <v>24</v>
      </c>
      <c r="J47" s="27" t="s">
        <v>25</v>
      </c>
      <c r="K47" s="12" t="s">
        <v>26</v>
      </c>
      <c r="L47" s="12" t="s">
        <v>25</v>
      </c>
      <c r="M47" s="12" t="s">
        <v>25</v>
      </c>
      <c r="N47" s="12" t="s">
        <v>25</v>
      </c>
      <c r="O47" s="27" t="s">
        <v>25</v>
      </c>
      <c r="P47" s="12" t="s">
        <v>27</v>
      </c>
      <c r="Q47" s="28" t="s">
        <v>28</v>
      </c>
      <c r="R47" s="28" t="s">
        <v>29</v>
      </c>
      <c r="S47" s="29" t="s">
        <v>106</v>
      </c>
      <c r="T47" s="30" t="s">
        <v>31</v>
      </c>
    </row>
    <row r="48" s="1" customFormat="1" ht="195" customHeight="1" spans="1:20">
      <c r="A48" s="11">
        <v>45</v>
      </c>
      <c r="B48" s="22" t="s">
        <v>45</v>
      </c>
      <c r="C48" s="22" t="s">
        <v>107</v>
      </c>
      <c r="D48" s="23">
        <v>43.5</v>
      </c>
      <c r="E48" s="24">
        <v>5</v>
      </c>
      <c r="F48" s="25">
        <f t="shared" si="3"/>
        <v>12006</v>
      </c>
      <c r="G48" s="16">
        <v>2400</v>
      </c>
      <c r="H48" s="17" t="s">
        <v>23</v>
      </c>
      <c r="I48" s="24" t="s">
        <v>24</v>
      </c>
      <c r="J48" s="27" t="s">
        <v>25</v>
      </c>
      <c r="K48" s="12" t="s">
        <v>26</v>
      </c>
      <c r="L48" s="12" t="s">
        <v>25</v>
      </c>
      <c r="M48" s="12" t="s">
        <v>25</v>
      </c>
      <c r="N48" s="12" t="s">
        <v>25</v>
      </c>
      <c r="O48" s="27" t="s">
        <v>25</v>
      </c>
      <c r="P48" s="12" t="s">
        <v>27</v>
      </c>
      <c r="Q48" s="28" t="s">
        <v>28</v>
      </c>
      <c r="R48" s="28" t="s">
        <v>29</v>
      </c>
      <c r="S48" s="29" t="s">
        <v>108</v>
      </c>
      <c r="T48" s="30" t="s">
        <v>31</v>
      </c>
    </row>
    <row r="49" s="1" customFormat="1" ht="195" customHeight="1" spans="1:20">
      <c r="A49" s="11">
        <v>46</v>
      </c>
      <c r="B49" s="22" t="s">
        <v>45</v>
      </c>
      <c r="C49" s="22" t="s">
        <v>109</v>
      </c>
      <c r="D49" s="23">
        <v>40.85</v>
      </c>
      <c r="E49" s="24">
        <v>5</v>
      </c>
      <c r="F49" s="25">
        <f t="shared" si="3"/>
        <v>11274.6</v>
      </c>
      <c r="G49" s="16">
        <v>2300</v>
      </c>
      <c r="H49" s="17" t="s">
        <v>23</v>
      </c>
      <c r="I49" s="24" t="s">
        <v>24</v>
      </c>
      <c r="J49" s="27" t="s">
        <v>25</v>
      </c>
      <c r="K49" s="12" t="s">
        <v>26</v>
      </c>
      <c r="L49" s="12" t="s">
        <v>25</v>
      </c>
      <c r="M49" s="12" t="s">
        <v>25</v>
      </c>
      <c r="N49" s="12" t="s">
        <v>25</v>
      </c>
      <c r="O49" s="27" t="s">
        <v>25</v>
      </c>
      <c r="P49" s="12" t="s">
        <v>27</v>
      </c>
      <c r="Q49" s="28" t="s">
        <v>28</v>
      </c>
      <c r="R49" s="28" t="s">
        <v>29</v>
      </c>
      <c r="S49" s="29" t="s">
        <v>110</v>
      </c>
      <c r="T49" s="30" t="s">
        <v>31</v>
      </c>
    </row>
    <row r="50" s="1" customFormat="1" ht="195" customHeight="1" spans="1:20">
      <c r="A50" s="11">
        <v>47</v>
      </c>
      <c r="B50" s="22" t="s">
        <v>111</v>
      </c>
      <c r="C50" s="22" t="s">
        <v>112</v>
      </c>
      <c r="D50" s="23">
        <v>47.44</v>
      </c>
      <c r="E50" s="24">
        <v>5</v>
      </c>
      <c r="F50" s="25">
        <f>42*D50*12</f>
        <v>23909.76</v>
      </c>
      <c r="G50" s="16">
        <v>4800</v>
      </c>
      <c r="H50" s="17" t="s">
        <v>23</v>
      </c>
      <c r="I50" s="24" t="s">
        <v>24</v>
      </c>
      <c r="J50" s="27" t="s">
        <v>25</v>
      </c>
      <c r="K50" s="12" t="s">
        <v>26</v>
      </c>
      <c r="L50" s="12" t="s">
        <v>25</v>
      </c>
      <c r="M50" s="12" t="s">
        <v>25</v>
      </c>
      <c r="N50" s="12" t="s">
        <v>25</v>
      </c>
      <c r="O50" s="27" t="s">
        <v>25</v>
      </c>
      <c r="P50" s="12" t="s">
        <v>27</v>
      </c>
      <c r="Q50" s="28" t="s">
        <v>28</v>
      </c>
      <c r="R50" s="28" t="s">
        <v>29</v>
      </c>
      <c r="S50" s="29" t="s">
        <v>113</v>
      </c>
      <c r="T50" s="30" t="s">
        <v>31</v>
      </c>
    </row>
    <row r="51" s="1" customFormat="1" ht="195" customHeight="1" spans="1:20">
      <c r="A51" s="11">
        <v>48</v>
      </c>
      <c r="B51" s="22" t="s">
        <v>111</v>
      </c>
      <c r="C51" s="22" t="s">
        <v>114</v>
      </c>
      <c r="D51" s="23">
        <v>43.46</v>
      </c>
      <c r="E51" s="24">
        <v>5</v>
      </c>
      <c r="F51" s="25">
        <f>42*D51*12</f>
        <v>21903.84</v>
      </c>
      <c r="G51" s="16">
        <v>4400</v>
      </c>
      <c r="H51" s="17" t="s">
        <v>23</v>
      </c>
      <c r="I51" s="24" t="s">
        <v>24</v>
      </c>
      <c r="J51" s="27" t="s">
        <v>25</v>
      </c>
      <c r="K51" s="12" t="s">
        <v>26</v>
      </c>
      <c r="L51" s="12" t="s">
        <v>25</v>
      </c>
      <c r="M51" s="12" t="s">
        <v>25</v>
      </c>
      <c r="N51" s="12" t="s">
        <v>25</v>
      </c>
      <c r="O51" s="27" t="s">
        <v>25</v>
      </c>
      <c r="P51" s="12" t="s">
        <v>27</v>
      </c>
      <c r="Q51" s="28" t="s">
        <v>28</v>
      </c>
      <c r="R51" s="28" t="s">
        <v>29</v>
      </c>
      <c r="S51" s="29" t="s">
        <v>115</v>
      </c>
      <c r="T51" s="30" t="s">
        <v>31</v>
      </c>
    </row>
    <row r="52" s="1" customFormat="1" ht="195" customHeight="1" spans="1:20">
      <c r="A52" s="11">
        <v>49</v>
      </c>
      <c r="B52" s="22" t="s">
        <v>111</v>
      </c>
      <c r="C52" s="22" t="s">
        <v>116</v>
      </c>
      <c r="D52" s="23">
        <v>42.24</v>
      </c>
      <c r="E52" s="24">
        <v>5</v>
      </c>
      <c r="F52" s="25">
        <f>42*D52*12</f>
        <v>21288.96</v>
      </c>
      <c r="G52" s="16">
        <v>4300</v>
      </c>
      <c r="H52" s="17" t="s">
        <v>23</v>
      </c>
      <c r="I52" s="24" t="s">
        <v>24</v>
      </c>
      <c r="J52" s="27" t="s">
        <v>25</v>
      </c>
      <c r="K52" s="12" t="s">
        <v>26</v>
      </c>
      <c r="L52" s="12" t="s">
        <v>25</v>
      </c>
      <c r="M52" s="12" t="s">
        <v>25</v>
      </c>
      <c r="N52" s="12" t="s">
        <v>25</v>
      </c>
      <c r="O52" s="27" t="s">
        <v>25</v>
      </c>
      <c r="P52" s="12" t="s">
        <v>27</v>
      </c>
      <c r="Q52" s="28" t="s">
        <v>28</v>
      </c>
      <c r="R52" s="28" t="s">
        <v>29</v>
      </c>
      <c r="S52" s="29" t="s">
        <v>117</v>
      </c>
      <c r="T52" s="30" t="s">
        <v>31</v>
      </c>
    </row>
    <row r="53" s="1" customFormat="1" ht="195" customHeight="1" spans="1:20">
      <c r="A53" s="11">
        <v>50</v>
      </c>
      <c r="B53" s="22" t="s">
        <v>111</v>
      </c>
      <c r="C53" s="22" t="s">
        <v>118</v>
      </c>
      <c r="D53" s="23">
        <v>28.72</v>
      </c>
      <c r="E53" s="24">
        <v>5</v>
      </c>
      <c r="F53" s="25">
        <f t="shared" ref="F53:F58" si="4">42*D53*12</f>
        <v>14474.88</v>
      </c>
      <c r="G53" s="16">
        <v>2900</v>
      </c>
      <c r="H53" s="17" t="s">
        <v>23</v>
      </c>
      <c r="I53" s="24" t="s">
        <v>24</v>
      </c>
      <c r="J53" s="27" t="s">
        <v>25</v>
      </c>
      <c r="K53" s="12" t="s">
        <v>26</v>
      </c>
      <c r="L53" s="12" t="s">
        <v>25</v>
      </c>
      <c r="M53" s="12" t="s">
        <v>25</v>
      </c>
      <c r="N53" s="12" t="s">
        <v>25</v>
      </c>
      <c r="O53" s="27" t="s">
        <v>25</v>
      </c>
      <c r="P53" s="12" t="s">
        <v>27</v>
      </c>
      <c r="Q53" s="28" t="s">
        <v>28</v>
      </c>
      <c r="R53" s="28" t="s">
        <v>29</v>
      </c>
      <c r="S53" s="29" t="s">
        <v>119</v>
      </c>
      <c r="T53" s="30" t="s">
        <v>31</v>
      </c>
    </row>
    <row r="54" s="1" customFormat="1" ht="195" customHeight="1" spans="1:20">
      <c r="A54" s="11">
        <v>51</v>
      </c>
      <c r="B54" s="22" t="s">
        <v>111</v>
      </c>
      <c r="C54" s="22" t="s">
        <v>120</v>
      </c>
      <c r="D54" s="23">
        <v>28.72</v>
      </c>
      <c r="E54" s="24">
        <v>5</v>
      </c>
      <c r="F54" s="25">
        <f t="shared" si="4"/>
        <v>14474.88</v>
      </c>
      <c r="G54" s="16">
        <v>2900</v>
      </c>
      <c r="H54" s="17" t="s">
        <v>23</v>
      </c>
      <c r="I54" s="24" t="s">
        <v>24</v>
      </c>
      <c r="J54" s="27" t="s">
        <v>25</v>
      </c>
      <c r="K54" s="12" t="s">
        <v>26</v>
      </c>
      <c r="L54" s="12" t="s">
        <v>25</v>
      </c>
      <c r="M54" s="12" t="s">
        <v>25</v>
      </c>
      <c r="N54" s="12" t="s">
        <v>25</v>
      </c>
      <c r="O54" s="27" t="s">
        <v>25</v>
      </c>
      <c r="P54" s="12" t="s">
        <v>27</v>
      </c>
      <c r="Q54" s="28" t="s">
        <v>28</v>
      </c>
      <c r="R54" s="28" t="s">
        <v>29</v>
      </c>
      <c r="S54" s="29" t="s">
        <v>121</v>
      </c>
      <c r="T54" s="30" t="s">
        <v>31</v>
      </c>
    </row>
    <row r="55" s="1" customFormat="1" ht="195" customHeight="1" spans="1:20">
      <c r="A55" s="11">
        <v>52</v>
      </c>
      <c r="B55" s="22" t="s">
        <v>111</v>
      </c>
      <c r="C55" s="22" t="s">
        <v>122</v>
      </c>
      <c r="D55" s="23">
        <v>45.45</v>
      </c>
      <c r="E55" s="24">
        <v>5</v>
      </c>
      <c r="F55" s="25">
        <f>38*D55*12</f>
        <v>20725.2</v>
      </c>
      <c r="G55" s="16">
        <v>4200</v>
      </c>
      <c r="H55" s="17" t="s">
        <v>23</v>
      </c>
      <c r="I55" s="24" t="s">
        <v>24</v>
      </c>
      <c r="J55" s="27" t="s">
        <v>25</v>
      </c>
      <c r="K55" s="12" t="s">
        <v>26</v>
      </c>
      <c r="L55" s="12" t="s">
        <v>25</v>
      </c>
      <c r="M55" s="12" t="s">
        <v>25</v>
      </c>
      <c r="N55" s="12" t="s">
        <v>25</v>
      </c>
      <c r="O55" s="27" t="s">
        <v>25</v>
      </c>
      <c r="P55" s="12" t="s">
        <v>27</v>
      </c>
      <c r="Q55" s="28" t="s">
        <v>28</v>
      </c>
      <c r="R55" s="28" t="s">
        <v>29</v>
      </c>
      <c r="S55" s="29" t="s">
        <v>123</v>
      </c>
      <c r="T55" s="30" t="s">
        <v>31</v>
      </c>
    </row>
    <row r="56" s="1" customFormat="1" ht="195" customHeight="1" spans="1:20">
      <c r="A56" s="11">
        <v>53</v>
      </c>
      <c r="B56" s="22" t="s">
        <v>111</v>
      </c>
      <c r="C56" s="22" t="s">
        <v>124</v>
      </c>
      <c r="D56" s="23">
        <v>38.28</v>
      </c>
      <c r="E56" s="24">
        <v>5</v>
      </c>
      <c r="F56" s="25">
        <f>38*D56*12</f>
        <v>17455.68</v>
      </c>
      <c r="G56" s="16">
        <v>3500</v>
      </c>
      <c r="H56" s="17" t="s">
        <v>23</v>
      </c>
      <c r="I56" s="24" t="s">
        <v>24</v>
      </c>
      <c r="J56" s="27" t="s">
        <v>25</v>
      </c>
      <c r="K56" s="12" t="s">
        <v>26</v>
      </c>
      <c r="L56" s="12" t="s">
        <v>25</v>
      </c>
      <c r="M56" s="12" t="s">
        <v>25</v>
      </c>
      <c r="N56" s="12" t="s">
        <v>25</v>
      </c>
      <c r="O56" s="27" t="s">
        <v>25</v>
      </c>
      <c r="P56" s="12" t="s">
        <v>27</v>
      </c>
      <c r="Q56" s="28" t="s">
        <v>28</v>
      </c>
      <c r="R56" s="28" t="s">
        <v>29</v>
      </c>
      <c r="S56" s="29" t="s">
        <v>125</v>
      </c>
      <c r="T56" s="30" t="s">
        <v>31</v>
      </c>
    </row>
    <row r="57" s="1" customFormat="1" ht="195" customHeight="1" spans="1:20">
      <c r="A57" s="11">
        <v>54</v>
      </c>
      <c r="B57" s="22" t="s">
        <v>111</v>
      </c>
      <c r="C57" s="22" t="s">
        <v>126</v>
      </c>
      <c r="D57" s="23">
        <v>37.09</v>
      </c>
      <c r="E57" s="24">
        <v>5</v>
      </c>
      <c r="F57" s="25">
        <f>38*D57*12</f>
        <v>16913.04</v>
      </c>
      <c r="G57" s="16">
        <v>3400</v>
      </c>
      <c r="H57" s="17" t="s">
        <v>23</v>
      </c>
      <c r="I57" s="24" t="s">
        <v>24</v>
      </c>
      <c r="J57" s="27" t="s">
        <v>25</v>
      </c>
      <c r="K57" s="12" t="s">
        <v>26</v>
      </c>
      <c r="L57" s="12" t="s">
        <v>25</v>
      </c>
      <c r="M57" s="12" t="s">
        <v>25</v>
      </c>
      <c r="N57" s="12" t="s">
        <v>25</v>
      </c>
      <c r="O57" s="27" t="s">
        <v>25</v>
      </c>
      <c r="P57" s="12" t="s">
        <v>27</v>
      </c>
      <c r="Q57" s="28" t="s">
        <v>28</v>
      </c>
      <c r="R57" s="28" t="s">
        <v>29</v>
      </c>
      <c r="S57" s="29" t="s">
        <v>127</v>
      </c>
      <c r="T57" s="30" t="s">
        <v>31</v>
      </c>
    </row>
    <row r="58" s="1" customFormat="1" ht="195" customHeight="1" spans="1:20">
      <c r="A58" s="11">
        <v>55</v>
      </c>
      <c r="B58" s="22" t="s">
        <v>111</v>
      </c>
      <c r="C58" s="22" t="s">
        <v>128</v>
      </c>
      <c r="D58" s="23">
        <v>15.17</v>
      </c>
      <c r="E58" s="24">
        <v>5</v>
      </c>
      <c r="F58" s="25">
        <f t="shared" si="4"/>
        <v>7645.68</v>
      </c>
      <c r="G58" s="16">
        <v>1550</v>
      </c>
      <c r="H58" s="17" t="s">
        <v>23</v>
      </c>
      <c r="I58" s="24" t="s">
        <v>24</v>
      </c>
      <c r="J58" s="27" t="s">
        <v>25</v>
      </c>
      <c r="K58" s="12" t="s">
        <v>26</v>
      </c>
      <c r="L58" s="12" t="s">
        <v>25</v>
      </c>
      <c r="M58" s="12" t="s">
        <v>25</v>
      </c>
      <c r="N58" s="12" t="s">
        <v>25</v>
      </c>
      <c r="O58" s="27" t="s">
        <v>25</v>
      </c>
      <c r="P58" s="12" t="s">
        <v>27</v>
      </c>
      <c r="Q58" s="28" t="s">
        <v>28</v>
      </c>
      <c r="R58" s="28" t="s">
        <v>29</v>
      </c>
      <c r="S58" s="29" t="s">
        <v>129</v>
      </c>
      <c r="T58" s="30" t="s">
        <v>31</v>
      </c>
    </row>
    <row r="59" s="1" customFormat="1" ht="195" customHeight="1" spans="1:20">
      <c r="A59" s="11">
        <v>56</v>
      </c>
      <c r="B59" s="22" t="s">
        <v>111</v>
      </c>
      <c r="C59" s="22" t="s">
        <v>130</v>
      </c>
      <c r="D59" s="23">
        <v>81.81</v>
      </c>
      <c r="E59" s="24">
        <v>5</v>
      </c>
      <c r="F59" s="25">
        <f>23*D59*12</f>
        <v>22579.56</v>
      </c>
      <c r="G59" s="16">
        <v>4550</v>
      </c>
      <c r="H59" s="17" t="s">
        <v>23</v>
      </c>
      <c r="I59" s="24" t="s">
        <v>24</v>
      </c>
      <c r="J59" s="27" t="s">
        <v>25</v>
      </c>
      <c r="K59" s="12" t="s">
        <v>26</v>
      </c>
      <c r="L59" s="12" t="s">
        <v>25</v>
      </c>
      <c r="M59" s="12" t="s">
        <v>25</v>
      </c>
      <c r="N59" s="12" t="s">
        <v>25</v>
      </c>
      <c r="O59" s="27" t="s">
        <v>25</v>
      </c>
      <c r="P59" s="12" t="s">
        <v>27</v>
      </c>
      <c r="Q59" s="28" t="s">
        <v>28</v>
      </c>
      <c r="R59" s="28" t="s">
        <v>29</v>
      </c>
      <c r="S59" s="29" t="s">
        <v>131</v>
      </c>
      <c r="T59" s="30" t="s">
        <v>31</v>
      </c>
    </row>
    <row r="60" s="1" customFormat="1" ht="195" customHeight="1" spans="1:20">
      <c r="A60" s="11">
        <v>57</v>
      </c>
      <c r="B60" s="22" t="s">
        <v>111</v>
      </c>
      <c r="C60" s="22" t="s">
        <v>132</v>
      </c>
      <c r="D60" s="23">
        <v>32.21</v>
      </c>
      <c r="E60" s="24">
        <v>5</v>
      </c>
      <c r="F60" s="25">
        <f>42*D60*12</f>
        <v>16233.84</v>
      </c>
      <c r="G60" s="16">
        <v>3250</v>
      </c>
      <c r="H60" s="17" t="s">
        <v>23</v>
      </c>
      <c r="I60" s="24" t="s">
        <v>24</v>
      </c>
      <c r="J60" s="27" t="s">
        <v>25</v>
      </c>
      <c r="K60" s="12" t="s">
        <v>26</v>
      </c>
      <c r="L60" s="12" t="s">
        <v>25</v>
      </c>
      <c r="M60" s="12" t="s">
        <v>25</v>
      </c>
      <c r="N60" s="12" t="s">
        <v>25</v>
      </c>
      <c r="O60" s="27" t="s">
        <v>25</v>
      </c>
      <c r="P60" s="12" t="s">
        <v>27</v>
      </c>
      <c r="Q60" s="28" t="s">
        <v>28</v>
      </c>
      <c r="R60" s="28" t="s">
        <v>29</v>
      </c>
      <c r="S60" s="29" t="s">
        <v>133</v>
      </c>
      <c r="T60" s="30" t="s">
        <v>31</v>
      </c>
    </row>
    <row r="61" s="1" customFormat="1" ht="195" customHeight="1" spans="1:20">
      <c r="A61" s="11">
        <v>58</v>
      </c>
      <c r="B61" s="22" t="s">
        <v>111</v>
      </c>
      <c r="C61" s="22" t="s">
        <v>134</v>
      </c>
      <c r="D61" s="23">
        <v>59.15</v>
      </c>
      <c r="E61" s="24">
        <v>5</v>
      </c>
      <c r="F61" s="25">
        <f>D61*20*12</f>
        <v>14196</v>
      </c>
      <c r="G61" s="16">
        <v>2900</v>
      </c>
      <c r="H61" s="17" t="s">
        <v>23</v>
      </c>
      <c r="I61" s="24" t="s">
        <v>24</v>
      </c>
      <c r="J61" s="27" t="s">
        <v>25</v>
      </c>
      <c r="K61" s="12" t="s">
        <v>26</v>
      </c>
      <c r="L61" s="12" t="s">
        <v>25</v>
      </c>
      <c r="M61" s="12" t="s">
        <v>25</v>
      </c>
      <c r="N61" s="12" t="s">
        <v>25</v>
      </c>
      <c r="O61" s="27" t="s">
        <v>25</v>
      </c>
      <c r="P61" s="12" t="s">
        <v>27</v>
      </c>
      <c r="Q61" s="28" t="s">
        <v>28</v>
      </c>
      <c r="R61" s="28" t="s">
        <v>29</v>
      </c>
      <c r="S61" s="29" t="s">
        <v>135</v>
      </c>
      <c r="T61" s="30" t="s">
        <v>31</v>
      </c>
    </row>
    <row r="62" s="1" customFormat="1" ht="195" customHeight="1" spans="1:20">
      <c r="A62" s="11">
        <v>59</v>
      </c>
      <c r="B62" s="22" t="s">
        <v>111</v>
      </c>
      <c r="C62" s="22" t="s">
        <v>136</v>
      </c>
      <c r="D62" s="23">
        <v>40.3</v>
      </c>
      <c r="E62" s="24">
        <v>5</v>
      </c>
      <c r="F62" s="25">
        <f>D62*20*12</f>
        <v>9672</v>
      </c>
      <c r="G62" s="16">
        <v>1950</v>
      </c>
      <c r="H62" s="17" t="s">
        <v>23</v>
      </c>
      <c r="I62" s="24" t="s">
        <v>24</v>
      </c>
      <c r="J62" s="27" t="s">
        <v>25</v>
      </c>
      <c r="K62" s="12" t="s">
        <v>26</v>
      </c>
      <c r="L62" s="12" t="s">
        <v>25</v>
      </c>
      <c r="M62" s="12" t="s">
        <v>25</v>
      </c>
      <c r="N62" s="12" t="s">
        <v>25</v>
      </c>
      <c r="O62" s="27" t="s">
        <v>25</v>
      </c>
      <c r="P62" s="12" t="s">
        <v>27</v>
      </c>
      <c r="Q62" s="28" t="s">
        <v>28</v>
      </c>
      <c r="R62" s="28" t="s">
        <v>29</v>
      </c>
      <c r="S62" s="29" t="s">
        <v>137</v>
      </c>
      <c r="T62" s="30" t="s">
        <v>31</v>
      </c>
    </row>
    <row r="63" s="1" customFormat="1" ht="195" customHeight="1" spans="1:20">
      <c r="A63" s="11">
        <v>60</v>
      </c>
      <c r="B63" s="22" t="s">
        <v>111</v>
      </c>
      <c r="C63" s="22" t="s">
        <v>138</v>
      </c>
      <c r="D63" s="23">
        <v>12.8</v>
      </c>
      <c r="E63" s="24">
        <v>5</v>
      </c>
      <c r="F63" s="25">
        <f>D63*20*12</f>
        <v>3072</v>
      </c>
      <c r="G63" s="16">
        <v>650</v>
      </c>
      <c r="H63" s="17" t="s">
        <v>23</v>
      </c>
      <c r="I63" s="24" t="s">
        <v>24</v>
      </c>
      <c r="J63" s="27" t="s">
        <v>25</v>
      </c>
      <c r="K63" s="12" t="s">
        <v>26</v>
      </c>
      <c r="L63" s="12" t="s">
        <v>25</v>
      </c>
      <c r="M63" s="12" t="s">
        <v>25</v>
      </c>
      <c r="N63" s="12" t="s">
        <v>25</v>
      </c>
      <c r="O63" s="27" t="s">
        <v>25</v>
      </c>
      <c r="P63" s="12" t="s">
        <v>27</v>
      </c>
      <c r="Q63" s="28" t="s">
        <v>28</v>
      </c>
      <c r="R63" s="28" t="s">
        <v>29</v>
      </c>
      <c r="S63" s="29" t="s">
        <v>139</v>
      </c>
      <c r="T63" s="30" t="s">
        <v>31</v>
      </c>
    </row>
    <row r="64" s="1" customFormat="1" ht="195" customHeight="1" spans="1:20">
      <c r="A64" s="11">
        <v>61</v>
      </c>
      <c r="B64" s="22" t="s">
        <v>111</v>
      </c>
      <c r="C64" s="22" t="s">
        <v>140</v>
      </c>
      <c r="D64" s="23">
        <v>13.63</v>
      </c>
      <c r="E64" s="24">
        <v>5</v>
      </c>
      <c r="F64" s="25">
        <f>D64*20*12</f>
        <v>3271.2</v>
      </c>
      <c r="G64" s="16">
        <v>700</v>
      </c>
      <c r="H64" s="17" t="s">
        <v>23</v>
      </c>
      <c r="I64" s="24" t="s">
        <v>24</v>
      </c>
      <c r="J64" s="27" t="s">
        <v>25</v>
      </c>
      <c r="K64" s="12" t="s">
        <v>26</v>
      </c>
      <c r="L64" s="12" t="s">
        <v>25</v>
      </c>
      <c r="M64" s="12" t="s">
        <v>25</v>
      </c>
      <c r="N64" s="12" t="s">
        <v>25</v>
      </c>
      <c r="O64" s="27" t="s">
        <v>25</v>
      </c>
      <c r="P64" s="12" t="s">
        <v>27</v>
      </c>
      <c r="Q64" s="28" t="s">
        <v>28</v>
      </c>
      <c r="R64" s="28" t="s">
        <v>29</v>
      </c>
      <c r="S64" s="29" t="s">
        <v>141</v>
      </c>
      <c r="T64" s="30" t="s">
        <v>31</v>
      </c>
    </row>
    <row r="65" s="1" customFormat="1" ht="195" customHeight="1" spans="1:20">
      <c r="A65" s="11">
        <v>62</v>
      </c>
      <c r="B65" s="22" t="s">
        <v>142</v>
      </c>
      <c r="C65" s="22" t="s">
        <v>143</v>
      </c>
      <c r="D65" s="23">
        <v>169.3</v>
      </c>
      <c r="E65" s="24">
        <v>5</v>
      </c>
      <c r="F65" s="25">
        <f>18*D65*12</f>
        <v>36568.8</v>
      </c>
      <c r="G65" s="16">
        <v>7350</v>
      </c>
      <c r="H65" s="17" t="s">
        <v>23</v>
      </c>
      <c r="I65" s="24" t="s">
        <v>24</v>
      </c>
      <c r="J65" s="27" t="s">
        <v>25</v>
      </c>
      <c r="K65" s="12" t="s">
        <v>26</v>
      </c>
      <c r="L65" s="12" t="s">
        <v>25</v>
      </c>
      <c r="M65" s="12" t="s">
        <v>25</v>
      </c>
      <c r="N65" s="12" t="s">
        <v>25</v>
      </c>
      <c r="O65" s="27" t="s">
        <v>25</v>
      </c>
      <c r="P65" s="12" t="s">
        <v>27</v>
      </c>
      <c r="Q65" s="28" t="s">
        <v>28</v>
      </c>
      <c r="R65" s="28" t="s">
        <v>29</v>
      </c>
      <c r="S65" s="29" t="s">
        <v>144</v>
      </c>
      <c r="T65" s="30" t="s">
        <v>31</v>
      </c>
    </row>
    <row r="66" s="1" customFormat="1" ht="195" customHeight="1" spans="1:20">
      <c r="A66" s="11">
        <v>63</v>
      </c>
      <c r="B66" s="22" t="s">
        <v>142</v>
      </c>
      <c r="C66" s="22" t="s">
        <v>145</v>
      </c>
      <c r="D66" s="23">
        <v>318.61</v>
      </c>
      <c r="E66" s="24">
        <v>5</v>
      </c>
      <c r="F66" s="25">
        <f>18*D66*12</f>
        <v>68819.76</v>
      </c>
      <c r="G66" s="16">
        <v>13800</v>
      </c>
      <c r="H66" s="17" t="s">
        <v>23</v>
      </c>
      <c r="I66" s="24" t="s">
        <v>24</v>
      </c>
      <c r="J66" s="27" t="s">
        <v>25</v>
      </c>
      <c r="K66" s="12" t="s">
        <v>26</v>
      </c>
      <c r="L66" s="12" t="s">
        <v>25</v>
      </c>
      <c r="M66" s="12" t="s">
        <v>25</v>
      </c>
      <c r="N66" s="12" t="s">
        <v>25</v>
      </c>
      <c r="O66" s="27" t="s">
        <v>25</v>
      </c>
      <c r="P66" s="12" t="s">
        <v>27</v>
      </c>
      <c r="Q66" s="28" t="s">
        <v>28</v>
      </c>
      <c r="R66" s="28" t="s">
        <v>29</v>
      </c>
      <c r="S66" s="29" t="s">
        <v>146</v>
      </c>
      <c r="T66" s="30" t="s">
        <v>31</v>
      </c>
    </row>
    <row r="67" s="1" customFormat="1" ht="195" customHeight="1" spans="1:20">
      <c r="A67" s="11">
        <v>64</v>
      </c>
      <c r="B67" s="22" t="s">
        <v>142</v>
      </c>
      <c r="C67" s="22" t="s">
        <v>147</v>
      </c>
      <c r="D67" s="23">
        <v>252.86</v>
      </c>
      <c r="E67" s="24">
        <v>5</v>
      </c>
      <c r="F67" s="25">
        <f>18*D67*12</f>
        <v>54617.76</v>
      </c>
      <c r="G67" s="16">
        <v>11000</v>
      </c>
      <c r="H67" s="17" t="s">
        <v>23</v>
      </c>
      <c r="I67" s="24" t="s">
        <v>24</v>
      </c>
      <c r="J67" s="27" t="s">
        <v>25</v>
      </c>
      <c r="K67" s="12" t="s">
        <v>26</v>
      </c>
      <c r="L67" s="12" t="s">
        <v>25</v>
      </c>
      <c r="M67" s="12" t="s">
        <v>25</v>
      </c>
      <c r="N67" s="12" t="s">
        <v>25</v>
      </c>
      <c r="O67" s="27" t="s">
        <v>25</v>
      </c>
      <c r="P67" s="12" t="s">
        <v>27</v>
      </c>
      <c r="Q67" s="28" t="s">
        <v>28</v>
      </c>
      <c r="R67" s="28" t="s">
        <v>29</v>
      </c>
      <c r="S67" s="29" t="s">
        <v>148</v>
      </c>
      <c r="T67" s="30" t="s">
        <v>31</v>
      </c>
    </row>
    <row r="68" s="1" customFormat="1" ht="195" customHeight="1" spans="1:20">
      <c r="A68" s="11">
        <v>65</v>
      </c>
      <c r="B68" s="22" t="s">
        <v>149</v>
      </c>
      <c r="C68" s="22" t="s">
        <v>150</v>
      </c>
      <c r="D68" s="23">
        <v>19.48</v>
      </c>
      <c r="E68" s="24">
        <v>5</v>
      </c>
      <c r="F68" s="25">
        <f>23*D68*12</f>
        <v>5376.48</v>
      </c>
      <c r="G68" s="16">
        <v>1100</v>
      </c>
      <c r="H68" s="17" t="s">
        <v>23</v>
      </c>
      <c r="I68" s="24" t="s">
        <v>24</v>
      </c>
      <c r="J68" s="27" t="s">
        <v>25</v>
      </c>
      <c r="K68" s="12" t="s">
        <v>26</v>
      </c>
      <c r="L68" s="12" t="s">
        <v>25</v>
      </c>
      <c r="M68" s="12" t="s">
        <v>25</v>
      </c>
      <c r="N68" s="12" t="s">
        <v>25</v>
      </c>
      <c r="O68" s="27" t="s">
        <v>25</v>
      </c>
      <c r="P68" s="12" t="s">
        <v>27</v>
      </c>
      <c r="Q68" s="28" t="s">
        <v>28</v>
      </c>
      <c r="R68" s="28" t="s">
        <v>29</v>
      </c>
      <c r="S68" s="29" t="s">
        <v>151</v>
      </c>
      <c r="T68" s="30" t="s">
        <v>31</v>
      </c>
    </row>
    <row r="69" s="1" customFormat="1" ht="195" customHeight="1" spans="1:20">
      <c r="A69" s="11">
        <v>66</v>
      </c>
      <c r="B69" s="22" t="s">
        <v>149</v>
      </c>
      <c r="C69" s="22" t="s">
        <v>152</v>
      </c>
      <c r="D69" s="23">
        <v>39.67</v>
      </c>
      <c r="E69" s="24">
        <v>5</v>
      </c>
      <c r="F69" s="25">
        <f>23*D69*12</f>
        <v>10948.92</v>
      </c>
      <c r="G69" s="16">
        <v>2200</v>
      </c>
      <c r="H69" s="17" t="s">
        <v>23</v>
      </c>
      <c r="I69" s="24" t="s">
        <v>24</v>
      </c>
      <c r="J69" s="27" t="s">
        <v>25</v>
      </c>
      <c r="K69" s="12" t="s">
        <v>26</v>
      </c>
      <c r="L69" s="12" t="s">
        <v>25</v>
      </c>
      <c r="M69" s="12" t="s">
        <v>25</v>
      </c>
      <c r="N69" s="12" t="s">
        <v>25</v>
      </c>
      <c r="O69" s="27" t="s">
        <v>25</v>
      </c>
      <c r="P69" s="12" t="s">
        <v>27</v>
      </c>
      <c r="Q69" s="28" t="s">
        <v>28</v>
      </c>
      <c r="R69" s="28" t="s">
        <v>29</v>
      </c>
      <c r="S69" s="29" t="s">
        <v>153</v>
      </c>
      <c r="T69" s="30" t="s">
        <v>31</v>
      </c>
    </row>
    <row r="70" s="1" customFormat="1" ht="195" customHeight="1" spans="1:20">
      <c r="A70" s="11">
        <v>67</v>
      </c>
      <c r="B70" s="22" t="s">
        <v>149</v>
      </c>
      <c r="C70" s="22" t="s">
        <v>154</v>
      </c>
      <c r="D70" s="23">
        <v>29.36</v>
      </c>
      <c r="E70" s="24">
        <v>5</v>
      </c>
      <c r="F70" s="25">
        <f>23*D70*12</f>
        <v>8103.36</v>
      </c>
      <c r="G70" s="16">
        <v>1650</v>
      </c>
      <c r="H70" s="17" t="s">
        <v>23</v>
      </c>
      <c r="I70" s="24" t="s">
        <v>24</v>
      </c>
      <c r="J70" s="27" t="s">
        <v>25</v>
      </c>
      <c r="K70" s="12" t="s">
        <v>26</v>
      </c>
      <c r="L70" s="12" t="s">
        <v>25</v>
      </c>
      <c r="M70" s="12" t="s">
        <v>25</v>
      </c>
      <c r="N70" s="12" t="s">
        <v>25</v>
      </c>
      <c r="O70" s="27" t="s">
        <v>25</v>
      </c>
      <c r="P70" s="12" t="s">
        <v>27</v>
      </c>
      <c r="Q70" s="28" t="s">
        <v>28</v>
      </c>
      <c r="R70" s="28" t="s">
        <v>29</v>
      </c>
      <c r="S70" s="29" t="s">
        <v>155</v>
      </c>
      <c r="T70" s="30" t="s">
        <v>31</v>
      </c>
    </row>
    <row r="71" s="1" customFormat="1" ht="195" customHeight="1" spans="1:20">
      <c r="A71" s="11">
        <v>68</v>
      </c>
      <c r="B71" s="22" t="s">
        <v>149</v>
      </c>
      <c r="C71" s="22" t="s">
        <v>156</v>
      </c>
      <c r="D71" s="23">
        <v>64.34</v>
      </c>
      <c r="E71" s="24">
        <v>5</v>
      </c>
      <c r="F71" s="25">
        <f>20*D71*12</f>
        <v>15441.6</v>
      </c>
      <c r="G71" s="16">
        <v>3100</v>
      </c>
      <c r="H71" s="17" t="s">
        <v>23</v>
      </c>
      <c r="I71" s="24" t="s">
        <v>24</v>
      </c>
      <c r="J71" s="27" t="s">
        <v>25</v>
      </c>
      <c r="K71" s="12" t="s">
        <v>26</v>
      </c>
      <c r="L71" s="12" t="s">
        <v>25</v>
      </c>
      <c r="M71" s="12" t="s">
        <v>25</v>
      </c>
      <c r="N71" s="12" t="s">
        <v>25</v>
      </c>
      <c r="O71" s="27" t="s">
        <v>25</v>
      </c>
      <c r="P71" s="12" t="s">
        <v>27</v>
      </c>
      <c r="Q71" s="28" t="s">
        <v>28</v>
      </c>
      <c r="R71" s="28" t="s">
        <v>29</v>
      </c>
      <c r="S71" s="29" t="s">
        <v>157</v>
      </c>
      <c r="T71" s="30" t="s">
        <v>31</v>
      </c>
    </row>
    <row r="72" s="1" customFormat="1" ht="195" customHeight="1" spans="1:20">
      <c r="A72" s="11">
        <v>69</v>
      </c>
      <c r="B72" s="22" t="s">
        <v>149</v>
      </c>
      <c r="C72" s="22" t="s">
        <v>158</v>
      </c>
      <c r="D72" s="23">
        <v>40.23</v>
      </c>
      <c r="E72" s="24">
        <v>5</v>
      </c>
      <c r="F72" s="25">
        <f>35*D72*12</f>
        <v>16896.6</v>
      </c>
      <c r="G72" s="16">
        <v>3400</v>
      </c>
      <c r="H72" s="17" t="s">
        <v>23</v>
      </c>
      <c r="I72" s="24" t="s">
        <v>24</v>
      </c>
      <c r="J72" s="27" t="s">
        <v>25</v>
      </c>
      <c r="K72" s="12" t="s">
        <v>26</v>
      </c>
      <c r="L72" s="12" t="s">
        <v>25</v>
      </c>
      <c r="M72" s="12" t="s">
        <v>25</v>
      </c>
      <c r="N72" s="12" t="s">
        <v>25</v>
      </c>
      <c r="O72" s="27" t="s">
        <v>25</v>
      </c>
      <c r="P72" s="12" t="s">
        <v>27</v>
      </c>
      <c r="Q72" s="28" t="s">
        <v>28</v>
      </c>
      <c r="R72" s="28" t="s">
        <v>29</v>
      </c>
      <c r="S72" s="29" t="s">
        <v>159</v>
      </c>
      <c r="T72" s="30" t="s">
        <v>31</v>
      </c>
    </row>
    <row r="73" s="1" customFormat="1" ht="195" customHeight="1" spans="1:20">
      <c r="A73" s="11">
        <v>70</v>
      </c>
      <c r="B73" s="22" t="s">
        <v>149</v>
      </c>
      <c r="C73" s="22" t="s">
        <v>160</v>
      </c>
      <c r="D73" s="23">
        <v>32.26</v>
      </c>
      <c r="E73" s="24">
        <v>5</v>
      </c>
      <c r="F73" s="25">
        <f>38*D73*12</f>
        <v>14710.56</v>
      </c>
      <c r="G73" s="16">
        <v>2950</v>
      </c>
      <c r="H73" s="17" t="s">
        <v>23</v>
      </c>
      <c r="I73" s="24" t="s">
        <v>24</v>
      </c>
      <c r="J73" s="27" t="s">
        <v>25</v>
      </c>
      <c r="K73" s="12" t="s">
        <v>26</v>
      </c>
      <c r="L73" s="12" t="s">
        <v>25</v>
      </c>
      <c r="M73" s="12" t="s">
        <v>25</v>
      </c>
      <c r="N73" s="12" t="s">
        <v>25</v>
      </c>
      <c r="O73" s="27" t="s">
        <v>25</v>
      </c>
      <c r="P73" s="12" t="s">
        <v>27</v>
      </c>
      <c r="Q73" s="28" t="s">
        <v>28</v>
      </c>
      <c r="R73" s="28" t="s">
        <v>29</v>
      </c>
      <c r="S73" s="29" t="s">
        <v>161</v>
      </c>
      <c r="T73" s="30" t="s">
        <v>31</v>
      </c>
    </row>
    <row r="74" s="1" customFormat="1" ht="195" customHeight="1" spans="1:20">
      <c r="A74" s="11">
        <v>71</v>
      </c>
      <c r="B74" s="22" t="s">
        <v>149</v>
      </c>
      <c r="C74" s="22" t="s">
        <v>162</v>
      </c>
      <c r="D74" s="23">
        <v>67.86</v>
      </c>
      <c r="E74" s="24">
        <v>5</v>
      </c>
      <c r="F74" s="25">
        <f>42*D74*12</f>
        <v>34201.44</v>
      </c>
      <c r="G74" s="16">
        <v>6850</v>
      </c>
      <c r="H74" s="17" t="s">
        <v>23</v>
      </c>
      <c r="I74" s="24" t="s">
        <v>24</v>
      </c>
      <c r="J74" s="27" t="s">
        <v>25</v>
      </c>
      <c r="K74" s="12" t="s">
        <v>26</v>
      </c>
      <c r="L74" s="12" t="s">
        <v>25</v>
      </c>
      <c r="M74" s="12" t="s">
        <v>25</v>
      </c>
      <c r="N74" s="12" t="s">
        <v>25</v>
      </c>
      <c r="O74" s="27" t="s">
        <v>25</v>
      </c>
      <c r="P74" s="12" t="s">
        <v>27</v>
      </c>
      <c r="Q74" s="28" t="s">
        <v>28</v>
      </c>
      <c r="R74" s="28" t="s">
        <v>29</v>
      </c>
      <c r="S74" s="29" t="s">
        <v>163</v>
      </c>
      <c r="T74" s="30" t="s">
        <v>31</v>
      </c>
    </row>
    <row r="75" s="1" customFormat="1" ht="195" customHeight="1" spans="1:20">
      <c r="A75" s="11">
        <v>72</v>
      </c>
      <c r="B75" s="22" t="s">
        <v>149</v>
      </c>
      <c r="C75" s="22" t="s">
        <v>164</v>
      </c>
      <c r="D75" s="23">
        <v>58.29</v>
      </c>
      <c r="E75" s="24">
        <v>5</v>
      </c>
      <c r="F75" s="25">
        <f>42*D75*12</f>
        <v>29378.16</v>
      </c>
      <c r="G75" s="16">
        <v>5900</v>
      </c>
      <c r="H75" s="17" t="s">
        <v>23</v>
      </c>
      <c r="I75" s="24" t="s">
        <v>24</v>
      </c>
      <c r="J75" s="27" t="s">
        <v>25</v>
      </c>
      <c r="K75" s="12" t="s">
        <v>26</v>
      </c>
      <c r="L75" s="12" t="s">
        <v>25</v>
      </c>
      <c r="M75" s="12" t="s">
        <v>25</v>
      </c>
      <c r="N75" s="12" t="s">
        <v>25</v>
      </c>
      <c r="O75" s="27" t="s">
        <v>25</v>
      </c>
      <c r="P75" s="12" t="s">
        <v>27</v>
      </c>
      <c r="Q75" s="28" t="s">
        <v>28</v>
      </c>
      <c r="R75" s="28" t="s">
        <v>29</v>
      </c>
      <c r="S75" s="29" t="s">
        <v>165</v>
      </c>
      <c r="T75" s="30" t="s">
        <v>31</v>
      </c>
    </row>
    <row r="76" s="1" customFormat="1" ht="195" customHeight="1" spans="1:20">
      <c r="A76" s="11">
        <v>73</v>
      </c>
      <c r="B76" s="22" t="s">
        <v>149</v>
      </c>
      <c r="C76" s="22" t="s">
        <v>166</v>
      </c>
      <c r="D76" s="23">
        <v>166.47</v>
      </c>
      <c r="E76" s="24">
        <v>5</v>
      </c>
      <c r="F76" s="25">
        <f>25*D76*12</f>
        <v>49941</v>
      </c>
      <c r="G76" s="16">
        <v>10000</v>
      </c>
      <c r="H76" s="17" t="s">
        <v>23</v>
      </c>
      <c r="I76" s="24" t="s">
        <v>24</v>
      </c>
      <c r="J76" s="27" t="s">
        <v>25</v>
      </c>
      <c r="K76" s="12" t="s">
        <v>26</v>
      </c>
      <c r="L76" s="12" t="s">
        <v>25</v>
      </c>
      <c r="M76" s="12" t="s">
        <v>25</v>
      </c>
      <c r="N76" s="12" t="s">
        <v>25</v>
      </c>
      <c r="O76" s="27" t="s">
        <v>25</v>
      </c>
      <c r="P76" s="12" t="s">
        <v>27</v>
      </c>
      <c r="Q76" s="28" t="s">
        <v>28</v>
      </c>
      <c r="R76" s="28" t="s">
        <v>29</v>
      </c>
      <c r="S76" s="29" t="s">
        <v>167</v>
      </c>
      <c r="T76" s="30" t="s">
        <v>31</v>
      </c>
    </row>
    <row r="77" s="1" customFormat="1" ht="195" customHeight="1" spans="1:20">
      <c r="A77" s="11">
        <v>74</v>
      </c>
      <c r="B77" s="22" t="s">
        <v>149</v>
      </c>
      <c r="C77" s="22" t="s">
        <v>168</v>
      </c>
      <c r="D77" s="23">
        <v>24.23</v>
      </c>
      <c r="E77" s="24">
        <v>5</v>
      </c>
      <c r="F77" s="25">
        <f>35*D77*12</f>
        <v>10176.6</v>
      </c>
      <c r="G77" s="16">
        <v>2100</v>
      </c>
      <c r="H77" s="17" t="s">
        <v>23</v>
      </c>
      <c r="I77" s="24" t="s">
        <v>24</v>
      </c>
      <c r="J77" s="27" t="s">
        <v>25</v>
      </c>
      <c r="K77" s="12" t="s">
        <v>26</v>
      </c>
      <c r="L77" s="12" t="s">
        <v>25</v>
      </c>
      <c r="M77" s="12" t="s">
        <v>25</v>
      </c>
      <c r="N77" s="12" t="s">
        <v>25</v>
      </c>
      <c r="O77" s="27" t="s">
        <v>25</v>
      </c>
      <c r="P77" s="12" t="s">
        <v>27</v>
      </c>
      <c r="Q77" s="28" t="s">
        <v>28</v>
      </c>
      <c r="R77" s="28" t="s">
        <v>29</v>
      </c>
      <c r="S77" s="29" t="s">
        <v>169</v>
      </c>
      <c r="T77" s="30" t="s">
        <v>31</v>
      </c>
    </row>
    <row r="78" s="1" customFormat="1" ht="195" customHeight="1" spans="1:20">
      <c r="A78" s="11">
        <v>75</v>
      </c>
      <c r="B78" s="22" t="s">
        <v>149</v>
      </c>
      <c r="C78" s="22" t="s">
        <v>170</v>
      </c>
      <c r="D78" s="23">
        <v>27.93</v>
      </c>
      <c r="E78" s="24">
        <v>5</v>
      </c>
      <c r="F78" s="25">
        <f>42*D78*12</f>
        <v>14076.72</v>
      </c>
      <c r="G78" s="16">
        <v>2850</v>
      </c>
      <c r="H78" s="17" t="s">
        <v>23</v>
      </c>
      <c r="I78" s="24" t="s">
        <v>24</v>
      </c>
      <c r="J78" s="27" t="s">
        <v>25</v>
      </c>
      <c r="K78" s="12" t="s">
        <v>26</v>
      </c>
      <c r="L78" s="12" t="s">
        <v>25</v>
      </c>
      <c r="M78" s="12" t="s">
        <v>25</v>
      </c>
      <c r="N78" s="12" t="s">
        <v>25</v>
      </c>
      <c r="O78" s="27" t="s">
        <v>25</v>
      </c>
      <c r="P78" s="12" t="s">
        <v>27</v>
      </c>
      <c r="Q78" s="28" t="s">
        <v>28</v>
      </c>
      <c r="R78" s="28" t="s">
        <v>29</v>
      </c>
      <c r="S78" s="29" t="s">
        <v>171</v>
      </c>
      <c r="T78" s="30" t="s">
        <v>31</v>
      </c>
    </row>
    <row r="79" s="1" customFormat="1" ht="195" customHeight="1" spans="1:20">
      <c r="A79" s="11">
        <v>76</v>
      </c>
      <c r="B79" s="22" t="s">
        <v>149</v>
      </c>
      <c r="C79" s="22" t="s">
        <v>172</v>
      </c>
      <c r="D79" s="23">
        <v>42.96</v>
      </c>
      <c r="E79" s="24">
        <v>5</v>
      </c>
      <c r="F79" s="25">
        <f>42*D79*12</f>
        <v>21651.84</v>
      </c>
      <c r="G79" s="16">
        <v>4350</v>
      </c>
      <c r="H79" s="17" t="s">
        <v>23</v>
      </c>
      <c r="I79" s="24" t="s">
        <v>24</v>
      </c>
      <c r="J79" s="27" t="s">
        <v>25</v>
      </c>
      <c r="K79" s="12" t="s">
        <v>26</v>
      </c>
      <c r="L79" s="12" t="s">
        <v>25</v>
      </c>
      <c r="M79" s="12" t="s">
        <v>25</v>
      </c>
      <c r="N79" s="12" t="s">
        <v>25</v>
      </c>
      <c r="O79" s="27" t="s">
        <v>25</v>
      </c>
      <c r="P79" s="12" t="s">
        <v>27</v>
      </c>
      <c r="Q79" s="28" t="s">
        <v>28</v>
      </c>
      <c r="R79" s="28" t="s">
        <v>29</v>
      </c>
      <c r="S79" s="29" t="s">
        <v>173</v>
      </c>
      <c r="T79" s="30" t="s">
        <v>31</v>
      </c>
    </row>
    <row r="80" s="1" customFormat="1" ht="195" customHeight="1" spans="1:20">
      <c r="A80" s="11">
        <v>77</v>
      </c>
      <c r="B80" s="22" t="s">
        <v>149</v>
      </c>
      <c r="C80" s="22" t="s">
        <v>174</v>
      </c>
      <c r="D80" s="23">
        <v>102.46</v>
      </c>
      <c r="E80" s="24">
        <v>5</v>
      </c>
      <c r="F80" s="25">
        <f>25*D80*12</f>
        <v>30738</v>
      </c>
      <c r="G80" s="16">
        <v>6150</v>
      </c>
      <c r="H80" s="17" t="s">
        <v>23</v>
      </c>
      <c r="I80" s="24" t="s">
        <v>24</v>
      </c>
      <c r="J80" s="27" t="s">
        <v>25</v>
      </c>
      <c r="K80" s="12" t="s">
        <v>26</v>
      </c>
      <c r="L80" s="12" t="s">
        <v>25</v>
      </c>
      <c r="M80" s="12" t="s">
        <v>25</v>
      </c>
      <c r="N80" s="12" t="s">
        <v>25</v>
      </c>
      <c r="O80" s="27" t="s">
        <v>25</v>
      </c>
      <c r="P80" s="12" t="s">
        <v>27</v>
      </c>
      <c r="Q80" s="28" t="s">
        <v>28</v>
      </c>
      <c r="R80" s="28" t="s">
        <v>29</v>
      </c>
      <c r="S80" s="29" t="s">
        <v>175</v>
      </c>
      <c r="T80" s="30" t="s">
        <v>31</v>
      </c>
    </row>
    <row r="81" s="1" customFormat="1" ht="195" customHeight="1" spans="1:20">
      <c r="A81" s="11">
        <v>78</v>
      </c>
      <c r="B81" s="22" t="s">
        <v>149</v>
      </c>
      <c r="C81" s="22" t="s">
        <v>176</v>
      </c>
      <c r="D81" s="23">
        <v>62.56</v>
      </c>
      <c r="E81" s="24">
        <v>5</v>
      </c>
      <c r="F81" s="25">
        <f>35*D81*12</f>
        <v>26275.2</v>
      </c>
      <c r="G81" s="16">
        <v>5300</v>
      </c>
      <c r="H81" s="17" t="s">
        <v>23</v>
      </c>
      <c r="I81" s="24" t="s">
        <v>24</v>
      </c>
      <c r="J81" s="27" t="s">
        <v>25</v>
      </c>
      <c r="K81" s="12" t="s">
        <v>26</v>
      </c>
      <c r="L81" s="12" t="s">
        <v>25</v>
      </c>
      <c r="M81" s="12" t="s">
        <v>25</v>
      </c>
      <c r="N81" s="12" t="s">
        <v>25</v>
      </c>
      <c r="O81" s="27" t="s">
        <v>25</v>
      </c>
      <c r="P81" s="12" t="s">
        <v>27</v>
      </c>
      <c r="Q81" s="28" t="s">
        <v>28</v>
      </c>
      <c r="R81" s="28" t="s">
        <v>29</v>
      </c>
      <c r="S81" s="29" t="s">
        <v>177</v>
      </c>
      <c r="T81" s="30" t="s">
        <v>31</v>
      </c>
    </row>
    <row r="82" s="1" customFormat="1" ht="195" customHeight="1" spans="1:20">
      <c r="A82" s="11">
        <v>79</v>
      </c>
      <c r="B82" s="22" t="s">
        <v>149</v>
      </c>
      <c r="C82" s="22" t="s">
        <v>178</v>
      </c>
      <c r="D82" s="23">
        <v>61.97</v>
      </c>
      <c r="E82" s="24">
        <v>5</v>
      </c>
      <c r="F82" s="25">
        <f>35*D82*12</f>
        <v>26027.4</v>
      </c>
      <c r="G82" s="16">
        <v>5200</v>
      </c>
      <c r="H82" s="17" t="s">
        <v>23</v>
      </c>
      <c r="I82" s="24" t="s">
        <v>24</v>
      </c>
      <c r="J82" s="27" t="s">
        <v>25</v>
      </c>
      <c r="K82" s="12" t="s">
        <v>26</v>
      </c>
      <c r="L82" s="12" t="s">
        <v>25</v>
      </c>
      <c r="M82" s="12" t="s">
        <v>25</v>
      </c>
      <c r="N82" s="12" t="s">
        <v>25</v>
      </c>
      <c r="O82" s="27" t="s">
        <v>25</v>
      </c>
      <c r="P82" s="12" t="s">
        <v>27</v>
      </c>
      <c r="Q82" s="28" t="s">
        <v>28</v>
      </c>
      <c r="R82" s="28" t="s">
        <v>29</v>
      </c>
      <c r="S82" s="29" t="s">
        <v>179</v>
      </c>
      <c r="T82" s="30" t="s">
        <v>31</v>
      </c>
    </row>
    <row r="83" s="1" customFormat="1" ht="195" customHeight="1" spans="1:20">
      <c r="A83" s="11">
        <v>80</v>
      </c>
      <c r="B83" s="22" t="s">
        <v>149</v>
      </c>
      <c r="C83" s="22" t="s">
        <v>180</v>
      </c>
      <c r="D83" s="23">
        <v>37</v>
      </c>
      <c r="E83" s="24">
        <v>5</v>
      </c>
      <c r="F83" s="25">
        <f>25*D83*12</f>
        <v>11100</v>
      </c>
      <c r="G83" s="16">
        <v>2300</v>
      </c>
      <c r="H83" s="17" t="s">
        <v>23</v>
      </c>
      <c r="I83" s="24" t="s">
        <v>24</v>
      </c>
      <c r="J83" s="27" t="s">
        <v>25</v>
      </c>
      <c r="K83" s="12" t="s">
        <v>26</v>
      </c>
      <c r="L83" s="12" t="s">
        <v>25</v>
      </c>
      <c r="M83" s="12" t="s">
        <v>25</v>
      </c>
      <c r="N83" s="12" t="s">
        <v>25</v>
      </c>
      <c r="O83" s="27" t="s">
        <v>25</v>
      </c>
      <c r="P83" s="12" t="s">
        <v>27</v>
      </c>
      <c r="Q83" s="28" t="s">
        <v>28</v>
      </c>
      <c r="R83" s="28" t="s">
        <v>29</v>
      </c>
      <c r="S83" s="29" t="s">
        <v>181</v>
      </c>
      <c r="T83" s="30" t="s">
        <v>31</v>
      </c>
    </row>
    <row r="84" s="1" customFormat="1" ht="195" customHeight="1" spans="1:20">
      <c r="A84" s="11">
        <v>81</v>
      </c>
      <c r="B84" s="22" t="s">
        <v>149</v>
      </c>
      <c r="C84" s="22" t="s">
        <v>182</v>
      </c>
      <c r="D84" s="23">
        <v>93.5</v>
      </c>
      <c r="E84" s="24">
        <v>5</v>
      </c>
      <c r="F84" s="25">
        <f>25*D84*12</f>
        <v>28050</v>
      </c>
      <c r="G84" s="16">
        <v>5650</v>
      </c>
      <c r="H84" s="17" t="s">
        <v>23</v>
      </c>
      <c r="I84" s="24" t="s">
        <v>24</v>
      </c>
      <c r="J84" s="27" t="s">
        <v>25</v>
      </c>
      <c r="K84" s="12" t="s">
        <v>26</v>
      </c>
      <c r="L84" s="12" t="s">
        <v>25</v>
      </c>
      <c r="M84" s="12" t="s">
        <v>25</v>
      </c>
      <c r="N84" s="12" t="s">
        <v>25</v>
      </c>
      <c r="O84" s="27" t="s">
        <v>25</v>
      </c>
      <c r="P84" s="12" t="s">
        <v>27</v>
      </c>
      <c r="Q84" s="28" t="s">
        <v>28</v>
      </c>
      <c r="R84" s="28" t="s">
        <v>29</v>
      </c>
      <c r="S84" s="29" t="s">
        <v>183</v>
      </c>
      <c r="T84" s="30" t="s">
        <v>31</v>
      </c>
    </row>
    <row r="85" s="1" customFormat="1" ht="195" customHeight="1" spans="1:20">
      <c r="A85" s="11">
        <v>82</v>
      </c>
      <c r="B85" s="22" t="s">
        <v>149</v>
      </c>
      <c r="C85" s="22" t="s">
        <v>184</v>
      </c>
      <c r="D85" s="23">
        <v>48.72</v>
      </c>
      <c r="E85" s="24">
        <v>5</v>
      </c>
      <c r="F85" s="25">
        <f>42*D85*12</f>
        <v>24554.88</v>
      </c>
      <c r="G85" s="16">
        <v>4950</v>
      </c>
      <c r="H85" s="17" t="s">
        <v>23</v>
      </c>
      <c r="I85" s="24" t="s">
        <v>24</v>
      </c>
      <c r="J85" s="27" t="s">
        <v>25</v>
      </c>
      <c r="K85" s="12" t="s">
        <v>26</v>
      </c>
      <c r="L85" s="12" t="s">
        <v>25</v>
      </c>
      <c r="M85" s="12" t="s">
        <v>25</v>
      </c>
      <c r="N85" s="12" t="s">
        <v>25</v>
      </c>
      <c r="O85" s="27" t="s">
        <v>25</v>
      </c>
      <c r="P85" s="12" t="s">
        <v>27</v>
      </c>
      <c r="Q85" s="28" t="s">
        <v>28</v>
      </c>
      <c r="R85" s="28" t="s">
        <v>29</v>
      </c>
      <c r="S85" s="29" t="s">
        <v>185</v>
      </c>
      <c r="T85" s="30" t="s">
        <v>31</v>
      </c>
    </row>
    <row r="86" s="1" customFormat="1" ht="195" customHeight="1" spans="1:20">
      <c r="A86" s="11">
        <v>83</v>
      </c>
      <c r="B86" s="22" t="s">
        <v>149</v>
      </c>
      <c r="C86" s="22" t="s">
        <v>186</v>
      </c>
      <c r="D86" s="23">
        <v>107.58</v>
      </c>
      <c r="E86" s="24">
        <v>5</v>
      </c>
      <c r="F86" s="25">
        <f>25*D86*12</f>
        <v>32274</v>
      </c>
      <c r="G86" s="16">
        <v>6500</v>
      </c>
      <c r="H86" s="17" t="s">
        <v>23</v>
      </c>
      <c r="I86" s="24" t="s">
        <v>24</v>
      </c>
      <c r="J86" s="27" t="s">
        <v>25</v>
      </c>
      <c r="K86" s="12" t="s">
        <v>26</v>
      </c>
      <c r="L86" s="12" t="s">
        <v>25</v>
      </c>
      <c r="M86" s="12" t="s">
        <v>25</v>
      </c>
      <c r="N86" s="12" t="s">
        <v>25</v>
      </c>
      <c r="O86" s="27" t="s">
        <v>25</v>
      </c>
      <c r="P86" s="12" t="s">
        <v>27</v>
      </c>
      <c r="Q86" s="28" t="s">
        <v>28</v>
      </c>
      <c r="R86" s="28" t="s">
        <v>29</v>
      </c>
      <c r="S86" s="29" t="s">
        <v>187</v>
      </c>
      <c r="T86" s="30" t="s">
        <v>31</v>
      </c>
    </row>
    <row r="87" s="1" customFormat="1" ht="195" customHeight="1" spans="1:20">
      <c r="A87" s="11">
        <v>84</v>
      </c>
      <c r="B87" s="22" t="s">
        <v>149</v>
      </c>
      <c r="C87" s="22" t="s">
        <v>188</v>
      </c>
      <c r="D87" s="23">
        <v>58.93</v>
      </c>
      <c r="E87" s="24">
        <v>5</v>
      </c>
      <c r="F87" s="25">
        <f>42*D87*12</f>
        <v>29700.72</v>
      </c>
      <c r="G87" s="16">
        <v>5950</v>
      </c>
      <c r="H87" s="17" t="s">
        <v>23</v>
      </c>
      <c r="I87" s="24" t="s">
        <v>24</v>
      </c>
      <c r="J87" s="27" t="s">
        <v>25</v>
      </c>
      <c r="K87" s="12" t="s">
        <v>26</v>
      </c>
      <c r="L87" s="12" t="s">
        <v>25</v>
      </c>
      <c r="M87" s="12" t="s">
        <v>25</v>
      </c>
      <c r="N87" s="12" t="s">
        <v>25</v>
      </c>
      <c r="O87" s="27" t="s">
        <v>25</v>
      </c>
      <c r="P87" s="12" t="s">
        <v>27</v>
      </c>
      <c r="Q87" s="28" t="s">
        <v>28</v>
      </c>
      <c r="R87" s="28" t="s">
        <v>29</v>
      </c>
      <c r="S87" s="29" t="s">
        <v>189</v>
      </c>
      <c r="T87" s="30" t="s">
        <v>31</v>
      </c>
    </row>
    <row r="88" s="1" customFormat="1" ht="195" customHeight="1" spans="1:20">
      <c r="A88" s="11">
        <v>85</v>
      </c>
      <c r="B88" s="22" t="s">
        <v>149</v>
      </c>
      <c r="C88" s="22" t="s">
        <v>46</v>
      </c>
      <c r="D88" s="23">
        <v>154.18</v>
      </c>
      <c r="E88" s="24">
        <v>5</v>
      </c>
      <c r="F88" s="25">
        <f>25*D88*12</f>
        <v>46254</v>
      </c>
      <c r="G88" s="16">
        <v>9250</v>
      </c>
      <c r="H88" s="17" t="s">
        <v>23</v>
      </c>
      <c r="I88" s="24" t="s">
        <v>24</v>
      </c>
      <c r="J88" s="27" t="s">
        <v>25</v>
      </c>
      <c r="K88" s="12" t="s">
        <v>26</v>
      </c>
      <c r="L88" s="12" t="s">
        <v>25</v>
      </c>
      <c r="M88" s="12" t="s">
        <v>25</v>
      </c>
      <c r="N88" s="12" t="s">
        <v>25</v>
      </c>
      <c r="O88" s="27" t="s">
        <v>25</v>
      </c>
      <c r="P88" s="12" t="s">
        <v>27</v>
      </c>
      <c r="Q88" s="28" t="s">
        <v>28</v>
      </c>
      <c r="R88" s="28" t="s">
        <v>29</v>
      </c>
      <c r="S88" s="29" t="s">
        <v>190</v>
      </c>
      <c r="T88" s="30" t="s">
        <v>31</v>
      </c>
    </row>
    <row r="89" s="1" customFormat="1" ht="195" customHeight="1" spans="1:20">
      <c r="A89" s="11">
        <v>86</v>
      </c>
      <c r="B89" s="22" t="s">
        <v>149</v>
      </c>
      <c r="C89" s="22" t="s">
        <v>47</v>
      </c>
      <c r="D89" s="23">
        <v>93.27</v>
      </c>
      <c r="E89" s="24">
        <v>5</v>
      </c>
      <c r="F89" s="25">
        <f>D89*35*12</f>
        <v>39173.4</v>
      </c>
      <c r="G89" s="16">
        <v>7850</v>
      </c>
      <c r="H89" s="17" t="s">
        <v>23</v>
      </c>
      <c r="I89" s="24" t="s">
        <v>24</v>
      </c>
      <c r="J89" s="27" t="s">
        <v>25</v>
      </c>
      <c r="K89" s="12" t="s">
        <v>26</v>
      </c>
      <c r="L89" s="12" t="s">
        <v>25</v>
      </c>
      <c r="M89" s="12" t="s">
        <v>25</v>
      </c>
      <c r="N89" s="12" t="s">
        <v>25</v>
      </c>
      <c r="O89" s="27" t="s">
        <v>25</v>
      </c>
      <c r="P89" s="12" t="s">
        <v>27</v>
      </c>
      <c r="Q89" s="28" t="s">
        <v>28</v>
      </c>
      <c r="R89" s="28" t="s">
        <v>29</v>
      </c>
      <c r="S89" s="29" t="s">
        <v>191</v>
      </c>
      <c r="T89" s="30" t="s">
        <v>31</v>
      </c>
    </row>
    <row r="90" s="1" customFormat="1" ht="195" customHeight="1" spans="1:20">
      <c r="A90" s="11">
        <v>87</v>
      </c>
      <c r="B90" s="22" t="s">
        <v>149</v>
      </c>
      <c r="C90" s="22" t="s">
        <v>192</v>
      </c>
      <c r="D90" s="23">
        <v>42.88</v>
      </c>
      <c r="E90" s="24">
        <v>5</v>
      </c>
      <c r="F90" s="25">
        <f>D90*35*12</f>
        <v>18009.6</v>
      </c>
      <c r="G90" s="16">
        <v>3600</v>
      </c>
      <c r="H90" s="17" t="s">
        <v>23</v>
      </c>
      <c r="I90" s="24" t="s">
        <v>24</v>
      </c>
      <c r="J90" s="27" t="s">
        <v>25</v>
      </c>
      <c r="K90" s="12" t="s">
        <v>26</v>
      </c>
      <c r="L90" s="12" t="s">
        <v>25</v>
      </c>
      <c r="M90" s="12" t="s">
        <v>25</v>
      </c>
      <c r="N90" s="12" t="s">
        <v>25</v>
      </c>
      <c r="O90" s="27" t="s">
        <v>25</v>
      </c>
      <c r="P90" s="12" t="s">
        <v>27</v>
      </c>
      <c r="Q90" s="28" t="s">
        <v>28</v>
      </c>
      <c r="R90" s="28" t="s">
        <v>29</v>
      </c>
      <c r="S90" s="29" t="s">
        <v>193</v>
      </c>
      <c r="T90" s="30" t="s">
        <v>31</v>
      </c>
    </row>
    <row r="91" s="1" customFormat="1" ht="195" customHeight="1" spans="1:20">
      <c r="A91" s="11">
        <v>88</v>
      </c>
      <c r="B91" s="22" t="s">
        <v>149</v>
      </c>
      <c r="C91" s="22" t="s">
        <v>194</v>
      </c>
      <c r="D91" s="23">
        <v>35.51</v>
      </c>
      <c r="E91" s="24">
        <v>5</v>
      </c>
      <c r="F91" s="25">
        <f>D91*35*12</f>
        <v>14914.2</v>
      </c>
      <c r="G91" s="16">
        <v>3000</v>
      </c>
      <c r="H91" s="17" t="s">
        <v>23</v>
      </c>
      <c r="I91" s="24" t="s">
        <v>24</v>
      </c>
      <c r="J91" s="27" t="s">
        <v>25</v>
      </c>
      <c r="K91" s="12" t="s">
        <v>26</v>
      </c>
      <c r="L91" s="12" t="s">
        <v>25</v>
      </c>
      <c r="M91" s="12" t="s">
        <v>25</v>
      </c>
      <c r="N91" s="12" t="s">
        <v>25</v>
      </c>
      <c r="O91" s="27" t="s">
        <v>25</v>
      </c>
      <c r="P91" s="12" t="s">
        <v>27</v>
      </c>
      <c r="Q91" s="28" t="s">
        <v>28</v>
      </c>
      <c r="R91" s="28" t="s">
        <v>29</v>
      </c>
      <c r="S91" s="29" t="s">
        <v>195</v>
      </c>
      <c r="T91" s="30" t="s">
        <v>31</v>
      </c>
    </row>
    <row r="92" s="1" customFormat="1" ht="195" customHeight="1" spans="1:20">
      <c r="A92" s="11">
        <v>89</v>
      </c>
      <c r="B92" s="22" t="s">
        <v>149</v>
      </c>
      <c r="C92" s="22" t="s">
        <v>196</v>
      </c>
      <c r="D92" s="23">
        <v>39.44</v>
      </c>
      <c r="E92" s="24">
        <v>5</v>
      </c>
      <c r="F92" s="25">
        <f>D92*35*12</f>
        <v>16564.8</v>
      </c>
      <c r="G92" s="16">
        <v>3350</v>
      </c>
      <c r="H92" s="17" t="s">
        <v>23</v>
      </c>
      <c r="I92" s="24" t="s">
        <v>24</v>
      </c>
      <c r="J92" s="27" t="s">
        <v>25</v>
      </c>
      <c r="K92" s="12" t="s">
        <v>26</v>
      </c>
      <c r="L92" s="12" t="s">
        <v>25</v>
      </c>
      <c r="M92" s="12" t="s">
        <v>25</v>
      </c>
      <c r="N92" s="12" t="s">
        <v>25</v>
      </c>
      <c r="O92" s="27" t="s">
        <v>25</v>
      </c>
      <c r="P92" s="12" t="s">
        <v>27</v>
      </c>
      <c r="Q92" s="28" t="s">
        <v>28</v>
      </c>
      <c r="R92" s="28" t="s">
        <v>29</v>
      </c>
      <c r="S92" s="29" t="s">
        <v>197</v>
      </c>
      <c r="T92" s="30" t="s">
        <v>31</v>
      </c>
    </row>
    <row r="93" s="1" customFormat="1" ht="195" customHeight="1" spans="1:20">
      <c r="A93" s="11">
        <v>90</v>
      </c>
      <c r="B93" s="22" t="s">
        <v>149</v>
      </c>
      <c r="C93" s="22" t="s">
        <v>198</v>
      </c>
      <c r="D93" s="23">
        <v>40.76</v>
      </c>
      <c r="E93" s="24">
        <v>5</v>
      </c>
      <c r="F93" s="25">
        <f>D93*35*12</f>
        <v>17119.2</v>
      </c>
      <c r="G93" s="16">
        <v>3450</v>
      </c>
      <c r="H93" s="17" t="s">
        <v>23</v>
      </c>
      <c r="I93" s="24" t="s">
        <v>24</v>
      </c>
      <c r="J93" s="27" t="s">
        <v>25</v>
      </c>
      <c r="K93" s="12" t="s">
        <v>26</v>
      </c>
      <c r="L93" s="12" t="s">
        <v>25</v>
      </c>
      <c r="M93" s="12" t="s">
        <v>25</v>
      </c>
      <c r="N93" s="12" t="s">
        <v>25</v>
      </c>
      <c r="O93" s="27" t="s">
        <v>25</v>
      </c>
      <c r="P93" s="12" t="s">
        <v>27</v>
      </c>
      <c r="Q93" s="28" t="s">
        <v>28</v>
      </c>
      <c r="R93" s="28" t="s">
        <v>29</v>
      </c>
      <c r="S93" s="29" t="s">
        <v>199</v>
      </c>
      <c r="T93" s="30" t="s">
        <v>31</v>
      </c>
    </row>
    <row r="94" s="1" customFormat="1" ht="195" customHeight="1" spans="1:20">
      <c r="A94" s="11">
        <v>91</v>
      </c>
      <c r="B94" s="22" t="s">
        <v>200</v>
      </c>
      <c r="C94" s="22" t="s">
        <v>112</v>
      </c>
      <c r="D94" s="23">
        <v>169.58</v>
      </c>
      <c r="E94" s="24">
        <v>5</v>
      </c>
      <c r="F94" s="25">
        <f>D94*12*18</f>
        <v>36629.28</v>
      </c>
      <c r="G94" s="16">
        <v>7350</v>
      </c>
      <c r="H94" s="17" t="s">
        <v>23</v>
      </c>
      <c r="I94" s="24" t="s">
        <v>24</v>
      </c>
      <c r="J94" s="27" t="s">
        <v>25</v>
      </c>
      <c r="K94" s="12" t="s">
        <v>26</v>
      </c>
      <c r="L94" s="12" t="s">
        <v>25</v>
      </c>
      <c r="M94" s="12" t="s">
        <v>25</v>
      </c>
      <c r="N94" s="12" t="s">
        <v>25</v>
      </c>
      <c r="O94" s="27" t="s">
        <v>25</v>
      </c>
      <c r="P94" s="12" t="s">
        <v>27</v>
      </c>
      <c r="Q94" s="28" t="s">
        <v>28</v>
      </c>
      <c r="R94" s="28" t="s">
        <v>29</v>
      </c>
      <c r="S94" s="29" t="s">
        <v>201</v>
      </c>
      <c r="T94" s="30" t="s">
        <v>31</v>
      </c>
    </row>
    <row r="95" s="1" customFormat="1" ht="124" customHeight="1" spans="1:20">
      <c r="A95" s="11">
        <v>92</v>
      </c>
      <c r="B95" s="22" t="s">
        <v>200</v>
      </c>
      <c r="C95" s="22" t="s">
        <v>114</v>
      </c>
      <c r="D95" s="23">
        <v>289.63</v>
      </c>
      <c r="E95" s="24">
        <v>5</v>
      </c>
      <c r="F95" s="25">
        <f>D95*12*18</f>
        <v>62560.08</v>
      </c>
      <c r="G95" s="16">
        <v>12500</v>
      </c>
      <c r="H95" s="17" t="s">
        <v>23</v>
      </c>
      <c r="I95" s="24" t="s">
        <v>24</v>
      </c>
      <c r="J95" s="27" t="s">
        <v>25</v>
      </c>
      <c r="K95" s="12" t="s">
        <v>26</v>
      </c>
      <c r="L95" s="12" t="s">
        <v>25</v>
      </c>
      <c r="M95" s="12" t="s">
        <v>25</v>
      </c>
      <c r="N95" s="12" t="s">
        <v>25</v>
      </c>
      <c r="O95" s="27" t="s">
        <v>25</v>
      </c>
      <c r="P95" s="12" t="s">
        <v>27</v>
      </c>
      <c r="Q95" s="28" t="s">
        <v>28</v>
      </c>
      <c r="R95" s="28" t="s">
        <v>29</v>
      </c>
      <c r="S95" s="29" t="s">
        <v>202</v>
      </c>
      <c r="T95" s="30" t="s">
        <v>31</v>
      </c>
    </row>
    <row r="96" s="1" customFormat="1" ht="195" customHeight="1" spans="1:2575">
      <c r="A96" s="32"/>
      <c r="B96" s="33"/>
      <c r="C96" s="3"/>
      <c r="D96" s="2"/>
      <c r="E96" s="34"/>
      <c r="F96" s="31"/>
      <c r="G96" s="32"/>
      <c r="H96" s="33"/>
      <c r="I96" s="3"/>
      <c r="J96" s="2"/>
      <c r="K96" s="34"/>
      <c r="L96" s="31"/>
      <c r="M96" s="32"/>
      <c r="N96" s="33"/>
      <c r="O96" s="3"/>
      <c r="P96" s="2"/>
      <c r="Q96" s="34"/>
      <c r="R96" s="31"/>
      <c r="S96" s="32"/>
      <c r="T96" s="33"/>
      <c r="U96" s="3"/>
      <c r="V96" s="2"/>
      <c r="W96" s="34"/>
      <c r="X96" s="31"/>
      <c r="Y96" s="32"/>
      <c r="Z96" s="33"/>
      <c r="AA96" s="3"/>
      <c r="AB96" s="2"/>
      <c r="AC96" s="34"/>
      <c r="AD96" s="31"/>
      <c r="AE96" s="32"/>
      <c r="AF96" s="33"/>
      <c r="AG96" s="3"/>
      <c r="AH96" s="2"/>
      <c r="AI96" s="34"/>
      <c r="AJ96" s="31"/>
      <c r="AK96" s="32"/>
      <c r="AL96" s="33"/>
      <c r="AM96" s="3"/>
      <c r="AN96" s="2"/>
      <c r="AO96" s="34"/>
      <c r="AP96" s="31"/>
      <c r="AQ96" s="32"/>
      <c r="AR96" s="33"/>
      <c r="AS96" s="3"/>
      <c r="AT96" s="2"/>
      <c r="AU96" s="34"/>
      <c r="AV96" s="31"/>
      <c r="AW96" s="32"/>
      <c r="AX96" s="33"/>
      <c r="AY96" s="3"/>
      <c r="AZ96" s="2"/>
      <c r="BA96" s="34"/>
      <c r="BB96" s="31"/>
      <c r="BC96" s="32"/>
      <c r="BD96" s="33"/>
      <c r="BE96" s="3"/>
      <c r="BF96" s="2"/>
      <c r="BG96" s="34"/>
      <c r="BH96" s="31"/>
      <c r="BI96" s="32"/>
      <c r="BJ96" s="33"/>
      <c r="BK96" s="3"/>
      <c r="BL96" s="2"/>
      <c r="BM96" s="34"/>
      <c r="BN96" s="31"/>
      <c r="BO96" s="32"/>
      <c r="BP96" s="33"/>
      <c r="BQ96" s="3"/>
      <c r="BR96" s="2"/>
      <c r="BS96" s="34"/>
      <c r="BT96" s="31"/>
      <c r="BU96" s="32"/>
      <c r="BV96" s="33"/>
      <c r="BW96" s="3"/>
      <c r="BX96" s="2"/>
      <c r="BY96" s="34"/>
      <c r="BZ96" s="31"/>
      <c r="CA96" s="32"/>
      <c r="CB96" s="33"/>
      <c r="CC96" s="3"/>
      <c r="CD96" s="2"/>
      <c r="CE96" s="34"/>
      <c r="CF96" s="31"/>
      <c r="CG96" s="32"/>
      <c r="CH96" s="33"/>
      <c r="CI96" s="3"/>
      <c r="CJ96" s="2"/>
      <c r="CK96" s="34"/>
      <c r="CL96" s="31"/>
      <c r="CM96" s="32"/>
      <c r="CN96" s="33"/>
      <c r="CO96" s="3"/>
      <c r="CP96" s="2"/>
      <c r="CQ96" s="34"/>
      <c r="CR96" s="31"/>
      <c r="CS96" s="32"/>
      <c r="CT96" s="33"/>
      <c r="CU96" s="3"/>
      <c r="CV96" s="2"/>
      <c r="CW96" s="34"/>
      <c r="CX96" s="31"/>
      <c r="CY96" s="32"/>
      <c r="CZ96" s="33"/>
      <c r="DA96" s="3"/>
      <c r="DB96" s="2"/>
      <c r="DC96" s="34"/>
      <c r="DD96" s="31"/>
      <c r="DE96" s="32"/>
      <c r="DF96" s="33"/>
      <c r="DG96" s="3"/>
      <c r="DH96" s="2"/>
      <c r="DI96" s="34"/>
      <c r="DJ96" s="31"/>
      <c r="DK96" s="32"/>
      <c r="DL96" s="33"/>
      <c r="DM96" s="3"/>
      <c r="DN96" s="2"/>
      <c r="DO96" s="34"/>
      <c r="DP96" s="31"/>
      <c r="DQ96" s="32"/>
      <c r="DR96" s="33"/>
      <c r="DS96" s="3"/>
      <c r="DT96" s="2"/>
      <c r="DU96" s="34"/>
      <c r="DV96" s="31"/>
      <c r="DW96" s="32"/>
      <c r="DX96" s="33"/>
      <c r="DY96" s="3"/>
      <c r="DZ96" s="2"/>
      <c r="EA96" s="34"/>
      <c r="EB96" s="31"/>
      <c r="EC96" s="32"/>
      <c r="ED96" s="33"/>
      <c r="EE96" s="3"/>
      <c r="EF96" s="2"/>
      <c r="EG96" s="34"/>
      <c r="EH96" s="31"/>
      <c r="EI96" s="32"/>
      <c r="EJ96" s="33"/>
      <c r="EK96" s="3"/>
      <c r="EL96" s="2"/>
      <c r="EM96" s="34"/>
      <c r="EN96" s="31"/>
      <c r="EO96" s="32"/>
      <c r="EP96" s="33"/>
      <c r="EQ96" s="3"/>
      <c r="ER96" s="2"/>
      <c r="ES96" s="34"/>
      <c r="ET96" s="31"/>
      <c r="EU96" s="32"/>
      <c r="EV96" s="33"/>
      <c r="EW96" s="3"/>
      <c r="EX96" s="2"/>
      <c r="EY96" s="34"/>
      <c r="EZ96" s="31"/>
      <c r="FA96" s="32"/>
      <c r="FB96" s="33"/>
      <c r="FC96" s="3"/>
      <c r="FD96" s="2"/>
      <c r="FE96" s="34"/>
      <c r="FF96" s="31"/>
      <c r="FG96" s="32"/>
      <c r="FH96" s="33"/>
      <c r="FI96" s="3"/>
      <c r="FJ96" s="2"/>
      <c r="FK96" s="34"/>
      <c r="FL96" s="31"/>
      <c r="FM96" s="32"/>
      <c r="FN96" s="33"/>
      <c r="FO96" s="3"/>
      <c r="FP96" s="2"/>
      <c r="FQ96" s="34"/>
      <c r="FR96" s="31"/>
      <c r="FS96" s="32"/>
      <c r="FT96" s="33"/>
      <c r="FU96" s="3"/>
      <c r="FV96" s="2"/>
      <c r="FW96" s="34"/>
      <c r="FX96" s="31"/>
      <c r="FY96" s="32"/>
      <c r="FZ96" s="33"/>
      <c r="GA96" s="3"/>
      <c r="GB96" s="2"/>
      <c r="GC96" s="34"/>
      <c r="GD96" s="31"/>
      <c r="GE96" s="32"/>
      <c r="GF96" s="33"/>
      <c r="GG96" s="3"/>
      <c r="GH96" s="2"/>
      <c r="GI96" s="34"/>
      <c r="GJ96" s="31"/>
      <c r="GK96" s="32"/>
      <c r="GL96" s="33"/>
      <c r="GM96" s="3"/>
      <c r="GN96" s="2"/>
      <c r="GO96" s="34"/>
      <c r="GP96" s="31"/>
      <c r="GQ96" s="32"/>
      <c r="GR96" s="33"/>
      <c r="GS96" s="3"/>
      <c r="GT96" s="2"/>
      <c r="GU96" s="34"/>
      <c r="GV96" s="31"/>
      <c r="GW96" s="32"/>
      <c r="GX96" s="33"/>
      <c r="GY96" s="3"/>
      <c r="GZ96" s="2"/>
      <c r="HA96" s="34"/>
      <c r="HB96" s="31"/>
      <c r="HC96" s="32"/>
      <c r="HD96" s="33"/>
      <c r="HE96" s="3"/>
      <c r="HF96" s="2"/>
      <c r="HG96" s="34"/>
      <c r="HH96" s="31"/>
      <c r="HI96" s="32"/>
      <c r="HJ96" s="33"/>
      <c r="HK96" s="3"/>
      <c r="HL96" s="2"/>
      <c r="HM96" s="34"/>
      <c r="HN96" s="31"/>
      <c r="HO96" s="32"/>
      <c r="HP96" s="33"/>
      <c r="HQ96" s="3"/>
      <c r="HR96" s="2"/>
      <c r="HS96" s="34"/>
      <c r="HT96" s="31"/>
      <c r="HU96" s="32"/>
      <c r="HV96" s="33"/>
      <c r="HW96" s="3"/>
      <c r="HX96" s="2"/>
      <c r="HY96" s="34"/>
      <c r="HZ96" s="31"/>
      <c r="IA96" s="32"/>
      <c r="IB96" s="33"/>
      <c r="IC96" s="3"/>
      <c r="ID96" s="2"/>
      <c r="IE96" s="34"/>
      <c r="IF96" s="31"/>
      <c r="IG96" s="32"/>
      <c r="IH96" s="33"/>
      <c r="II96" s="3"/>
      <c r="IJ96" s="2"/>
      <c r="IK96" s="34"/>
      <c r="IL96" s="31"/>
      <c r="IM96" s="32"/>
      <c r="IN96" s="33"/>
      <c r="IO96" s="3"/>
      <c r="IP96" s="2"/>
      <c r="IQ96" s="34"/>
      <c r="IR96" s="31"/>
      <c r="IS96" s="32"/>
      <c r="IT96" s="33"/>
      <c r="IU96" s="3"/>
      <c r="IV96" s="2"/>
      <c r="IW96" s="34"/>
      <c r="IX96" s="31"/>
      <c r="IY96" s="32"/>
      <c r="IZ96" s="33"/>
      <c r="JA96" s="3"/>
      <c r="JB96" s="2"/>
      <c r="JC96" s="34"/>
      <c r="JD96" s="31"/>
      <c r="JE96" s="32"/>
      <c r="JF96" s="33"/>
      <c r="JG96" s="3"/>
      <c r="JH96" s="2"/>
      <c r="JI96" s="34"/>
      <c r="JJ96" s="31"/>
      <c r="JK96" s="32"/>
      <c r="JL96" s="33"/>
      <c r="JM96" s="3"/>
      <c r="JN96" s="2"/>
      <c r="JO96" s="34"/>
      <c r="JP96" s="31"/>
      <c r="JQ96" s="32"/>
      <c r="JR96" s="33"/>
      <c r="JS96" s="3"/>
      <c r="JT96" s="2"/>
      <c r="JU96" s="34"/>
      <c r="JV96" s="31"/>
      <c r="JW96" s="32"/>
      <c r="JX96" s="33"/>
      <c r="JY96" s="3"/>
      <c r="JZ96" s="2"/>
      <c r="KA96" s="34"/>
      <c r="KB96" s="31"/>
      <c r="KC96" s="32"/>
      <c r="KD96" s="33"/>
      <c r="KE96" s="3"/>
      <c r="KF96" s="2"/>
      <c r="KG96" s="34"/>
      <c r="KH96" s="31"/>
      <c r="KI96" s="32"/>
      <c r="KJ96" s="33"/>
      <c r="KK96" s="3"/>
      <c r="KL96" s="2"/>
      <c r="KM96" s="34"/>
      <c r="KN96" s="31"/>
      <c r="KO96" s="32"/>
      <c r="KP96" s="33"/>
      <c r="KQ96" s="3"/>
      <c r="KR96" s="2"/>
      <c r="KS96" s="34"/>
      <c r="KT96" s="31"/>
      <c r="KU96" s="32"/>
      <c r="KV96" s="33"/>
      <c r="KW96" s="3"/>
      <c r="KX96" s="2"/>
      <c r="KY96" s="34"/>
      <c r="KZ96" s="31"/>
      <c r="LA96" s="32"/>
      <c r="LB96" s="33"/>
      <c r="LC96" s="3"/>
      <c r="LD96" s="2"/>
      <c r="LE96" s="34"/>
      <c r="LF96" s="31"/>
      <c r="LG96" s="32"/>
      <c r="LH96" s="33"/>
      <c r="LI96" s="3"/>
      <c r="LJ96" s="2"/>
      <c r="LK96" s="34"/>
      <c r="LL96" s="31"/>
      <c r="LM96" s="32"/>
      <c r="LN96" s="33"/>
      <c r="LO96" s="3"/>
      <c r="LP96" s="2"/>
      <c r="LQ96" s="34"/>
      <c r="LR96" s="31"/>
      <c r="LS96" s="32"/>
      <c r="LT96" s="33"/>
      <c r="LU96" s="3"/>
      <c r="LV96" s="2"/>
      <c r="LW96" s="34"/>
      <c r="LX96" s="31"/>
      <c r="LY96" s="32"/>
      <c r="LZ96" s="33"/>
      <c r="MA96" s="3"/>
      <c r="MB96" s="2"/>
      <c r="MC96" s="34"/>
      <c r="MD96" s="31"/>
      <c r="ME96" s="32"/>
      <c r="MF96" s="33"/>
      <c r="MG96" s="3"/>
      <c r="MH96" s="2"/>
      <c r="MI96" s="34"/>
      <c r="MJ96" s="31"/>
      <c r="MK96" s="32"/>
      <c r="ML96" s="33"/>
      <c r="MM96" s="3"/>
      <c r="MN96" s="2"/>
      <c r="MO96" s="34"/>
      <c r="MP96" s="31"/>
      <c r="MQ96" s="32"/>
      <c r="MR96" s="33"/>
      <c r="MS96" s="3"/>
      <c r="MT96" s="2"/>
      <c r="MU96" s="34"/>
      <c r="MV96" s="31"/>
      <c r="MW96" s="32"/>
      <c r="MX96" s="33"/>
      <c r="MY96" s="3"/>
      <c r="MZ96" s="2"/>
      <c r="NA96" s="34"/>
      <c r="NB96" s="31"/>
      <c r="NC96" s="32"/>
      <c r="ND96" s="33"/>
      <c r="NE96" s="3"/>
      <c r="NF96" s="2"/>
      <c r="NG96" s="34"/>
      <c r="NH96" s="31"/>
      <c r="NI96" s="32"/>
      <c r="NJ96" s="33"/>
      <c r="NK96" s="3"/>
      <c r="NL96" s="2"/>
      <c r="NM96" s="34"/>
      <c r="NN96" s="31"/>
      <c r="NO96" s="32"/>
      <c r="NP96" s="33"/>
      <c r="NQ96" s="3"/>
      <c r="NR96" s="2"/>
      <c r="NS96" s="34"/>
      <c r="NT96" s="31"/>
      <c r="NU96" s="32"/>
      <c r="NV96" s="33"/>
      <c r="NW96" s="3"/>
      <c r="NX96" s="2"/>
      <c r="NY96" s="34"/>
      <c r="NZ96" s="31"/>
      <c r="OA96" s="32"/>
      <c r="OB96" s="33"/>
      <c r="OC96" s="3"/>
      <c r="OD96" s="2"/>
      <c r="OE96" s="34"/>
      <c r="OF96" s="31"/>
      <c r="OG96" s="32"/>
      <c r="OH96" s="33"/>
      <c r="OI96" s="3"/>
      <c r="OJ96" s="2"/>
      <c r="OK96" s="34"/>
      <c r="OL96" s="31"/>
      <c r="OM96" s="32"/>
      <c r="ON96" s="33"/>
      <c r="OO96" s="3"/>
      <c r="OP96" s="2"/>
      <c r="OQ96" s="34"/>
      <c r="OR96" s="31"/>
      <c r="OS96" s="32"/>
      <c r="OT96" s="33"/>
      <c r="OU96" s="3"/>
      <c r="OV96" s="2"/>
      <c r="OW96" s="34"/>
      <c r="OX96" s="31"/>
      <c r="OY96" s="32"/>
      <c r="OZ96" s="33"/>
      <c r="PA96" s="3"/>
      <c r="PB96" s="2"/>
      <c r="PC96" s="34"/>
      <c r="PD96" s="31"/>
      <c r="PE96" s="32"/>
      <c r="PF96" s="33"/>
      <c r="PG96" s="3"/>
      <c r="PH96" s="2"/>
      <c r="PI96" s="34"/>
      <c r="PJ96" s="31"/>
      <c r="PK96" s="32"/>
      <c r="PL96" s="33"/>
      <c r="PM96" s="3"/>
      <c r="PN96" s="2"/>
      <c r="PO96" s="34"/>
      <c r="PP96" s="31"/>
      <c r="PQ96" s="32"/>
      <c r="PR96" s="33"/>
      <c r="PS96" s="3"/>
      <c r="PT96" s="2"/>
      <c r="PU96" s="34"/>
      <c r="PV96" s="31"/>
      <c r="PW96" s="32"/>
      <c r="PX96" s="33"/>
      <c r="PY96" s="3"/>
      <c r="PZ96" s="2"/>
      <c r="QA96" s="34"/>
      <c r="QB96" s="31"/>
      <c r="QC96" s="32"/>
      <c r="QD96" s="33"/>
      <c r="QE96" s="3"/>
      <c r="QF96" s="2"/>
      <c r="QG96" s="34"/>
      <c r="QH96" s="31"/>
      <c r="QI96" s="32"/>
      <c r="QJ96" s="33"/>
      <c r="QK96" s="3"/>
      <c r="QL96" s="2"/>
      <c r="QM96" s="34"/>
      <c r="QN96" s="31"/>
      <c r="QO96" s="32"/>
      <c r="QP96" s="33"/>
      <c r="QQ96" s="3"/>
      <c r="QR96" s="2"/>
      <c r="QS96" s="34"/>
      <c r="QT96" s="31"/>
      <c r="QU96" s="32"/>
      <c r="QV96" s="33"/>
      <c r="QW96" s="3"/>
      <c r="QX96" s="2"/>
      <c r="QY96" s="34"/>
      <c r="QZ96" s="31"/>
      <c r="RA96" s="32"/>
      <c r="RB96" s="33"/>
      <c r="RC96" s="3"/>
      <c r="RD96" s="2"/>
      <c r="RE96" s="34"/>
      <c r="RF96" s="31"/>
      <c r="RG96" s="32"/>
      <c r="RH96" s="33"/>
      <c r="RI96" s="3"/>
      <c r="RJ96" s="2"/>
      <c r="RK96" s="34"/>
      <c r="RL96" s="31"/>
      <c r="RM96" s="32"/>
      <c r="RN96" s="33"/>
      <c r="RO96" s="3"/>
      <c r="RP96" s="2"/>
      <c r="RQ96" s="34"/>
      <c r="RR96" s="31"/>
      <c r="RS96" s="32"/>
      <c r="RT96" s="33"/>
      <c r="RU96" s="3"/>
      <c r="RV96" s="2"/>
      <c r="RW96" s="34"/>
      <c r="RX96" s="31"/>
      <c r="RY96" s="32"/>
      <c r="RZ96" s="33"/>
      <c r="SA96" s="3"/>
      <c r="SB96" s="2"/>
      <c r="SC96" s="34"/>
      <c r="SD96" s="31"/>
      <c r="SE96" s="32"/>
      <c r="SF96" s="33"/>
      <c r="SG96" s="3"/>
      <c r="SH96" s="2"/>
      <c r="SI96" s="34"/>
      <c r="SJ96" s="31"/>
      <c r="SK96" s="32"/>
      <c r="SL96" s="33"/>
      <c r="SM96" s="3"/>
      <c r="SN96" s="2"/>
      <c r="SO96" s="34"/>
      <c r="SP96" s="31"/>
      <c r="SQ96" s="32"/>
      <c r="SR96" s="33"/>
      <c r="SS96" s="3"/>
      <c r="ST96" s="2"/>
      <c r="SU96" s="34"/>
      <c r="SV96" s="31"/>
      <c r="SW96" s="32"/>
      <c r="SX96" s="33"/>
      <c r="SY96" s="3"/>
      <c r="SZ96" s="2"/>
      <c r="TA96" s="34"/>
      <c r="TB96" s="31"/>
      <c r="TC96" s="32"/>
      <c r="TD96" s="33"/>
      <c r="TE96" s="3"/>
      <c r="TF96" s="2"/>
      <c r="TG96" s="34"/>
      <c r="TH96" s="31"/>
      <c r="TI96" s="32"/>
      <c r="TJ96" s="33"/>
      <c r="TK96" s="3"/>
      <c r="TL96" s="2"/>
      <c r="TM96" s="34"/>
      <c r="TN96" s="31"/>
      <c r="TO96" s="32"/>
      <c r="TP96" s="33"/>
      <c r="TQ96" s="3"/>
      <c r="TR96" s="2"/>
      <c r="TS96" s="34"/>
      <c r="TT96" s="31"/>
      <c r="TU96" s="32"/>
      <c r="TV96" s="33"/>
      <c r="TW96" s="3"/>
      <c r="TX96" s="2"/>
      <c r="TY96" s="34"/>
      <c r="TZ96" s="31"/>
      <c r="UA96" s="32"/>
      <c r="UB96" s="33"/>
      <c r="UC96" s="3"/>
      <c r="UD96" s="2"/>
      <c r="UE96" s="34"/>
      <c r="UF96" s="31"/>
      <c r="UG96" s="32"/>
      <c r="UH96" s="33"/>
      <c r="UI96" s="3"/>
      <c r="UJ96" s="2"/>
      <c r="UK96" s="34"/>
      <c r="UL96" s="31"/>
      <c r="UM96" s="32"/>
      <c r="UN96" s="33"/>
      <c r="UO96" s="3"/>
      <c r="UP96" s="2"/>
      <c r="UQ96" s="34"/>
      <c r="UR96" s="31"/>
      <c r="US96" s="32"/>
      <c r="UT96" s="33"/>
      <c r="UU96" s="3"/>
      <c r="UV96" s="2"/>
      <c r="UW96" s="34"/>
      <c r="UX96" s="31"/>
      <c r="UY96" s="32"/>
      <c r="UZ96" s="33"/>
      <c r="VA96" s="3"/>
      <c r="VB96" s="2"/>
      <c r="VC96" s="34"/>
      <c r="VD96" s="31"/>
      <c r="VE96" s="32"/>
      <c r="VF96" s="33"/>
      <c r="VG96" s="3"/>
      <c r="VH96" s="2"/>
      <c r="VI96" s="34"/>
      <c r="VJ96" s="31"/>
      <c r="VK96" s="32"/>
      <c r="VL96" s="33"/>
      <c r="VM96" s="3"/>
      <c r="VN96" s="2"/>
      <c r="VO96" s="34"/>
      <c r="VP96" s="31"/>
      <c r="VQ96" s="32"/>
      <c r="VR96" s="33"/>
      <c r="VS96" s="3"/>
      <c r="VT96" s="2"/>
      <c r="VU96" s="34"/>
      <c r="VV96" s="31"/>
      <c r="VW96" s="32"/>
      <c r="VX96" s="33"/>
      <c r="VY96" s="3"/>
      <c r="VZ96" s="2"/>
      <c r="WA96" s="34"/>
      <c r="WB96" s="31"/>
      <c r="WC96" s="32"/>
      <c r="WD96" s="33"/>
      <c r="WE96" s="3"/>
      <c r="WF96" s="2"/>
      <c r="WG96" s="34"/>
      <c r="WH96" s="31"/>
      <c r="WI96" s="32"/>
      <c r="WJ96" s="33"/>
      <c r="WK96" s="3"/>
      <c r="WL96" s="2"/>
      <c r="WM96" s="34"/>
      <c r="WN96" s="31"/>
      <c r="WO96" s="32"/>
      <c r="WP96" s="33"/>
      <c r="WQ96" s="3"/>
      <c r="WR96" s="2"/>
      <c r="WS96" s="34"/>
      <c r="WT96" s="31"/>
      <c r="WU96" s="32"/>
      <c r="WV96" s="33"/>
      <c r="WW96" s="3"/>
      <c r="WX96" s="2"/>
      <c r="WY96" s="34"/>
      <c r="WZ96" s="31"/>
      <c r="XA96" s="32"/>
      <c r="XB96" s="33"/>
      <c r="XC96" s="3"/>
      <c r="XD96" s="2"/>
      <c r="XE96" s="34"/>
      <c r="XF96" s="31"/>
      <c r="XG96" s="32"/>
      <c r="XH96" s="33"/>
      <c r="XI96" s="3"/>
      <c r="XJ96" s="2"/>
      <c r="XK96" s="34"/>
      <c r="XL96" s="31"/>
      <c r="XM96" s="32"/>
      <c r="XN96" s="33"/>
      <c r="XO96" s="3"/>
      <c r="XP96" s="2"/>
      <c r="XQ96" s="34"/>
      <c r="XR96" s="31"/>
      <c r="XS96" s="32"/>
      <c r="XT96" s="33"/>
      <c r="XU96" s="3"/>
      <c r="XV96" s="2"/>
      <c r="XW96" s="34"/>
      <c r="XX96" s="31"/>
      <c r="XY96" s="32"/>
      <c r="XZ96" s="33"/>
      <c r="YA96" s="3"/>
      <c r="YB96" s="2"/>
      <c r="YC96" s="34"/>
      <c r="YD96" s="31"/>
      <c r="YE96" s="32"/>
      <c r="YF96" s="33"/>
      <c r="YG96" s="3"/>
      <c r="YH96" s="2"/>
      <c r="YI96" s="34"/>
      <c r="YJ96" s="31"/>
      <c r="YK96" s="32"/>
      <c r="YL96" s="33"/>
      <c r="YM96" s="3"/>
      <c r="YN96" s="2"/>
      <c r="YO96" s="34"/>
      <c r="YP96" s="31"/>
      <c r="YQ96" s="32"/>
      <c r="YR96" s="33"/>
      <c r="YS96" s="3"/>
      <c r="YT96" s="2"/>
      <c r="YU96" s="34"/>
      <c r="YV96" s="31"/>
      <c r="YW96" s="32"/>
      <c r="YX96" s="33"/>
      <c r="YY96" s="3"/>
      <c r="YZ96" s="2"/>
      <c r="ZA96" s="34"/>
      <c r="ZB96" s="31"/>
      <c r="ZC96" s="32"/>
      <c r="ZD96" s="33"/>
      <c r="ZE96" s="3"/>
      <c r="ZF96" s="2"/>
      <c r="ZG96" s="34"/>
      <c r="ZH96" s="31"/>
      <c r="ZI96" s="32"/>
      <c r="ZJ96" s="33"/>
      <c r="ZK96" s="3"/>
      <c r="ZL96" s="2"/>
      <c r="ZM96" s="34"/>
      <c r="ZN96" s="31"/>
      <c r="ZO96" s="32"/>
      <c r="ZP96" s="33"/>
      <c r="ZQ96" s="3"/>
      <c r="ZR96" s="2"/>
      <c r="ZS96" s="34"/>
      <c r="ZT96" s="31"/>
      <c r="ZU96" s="32"/>
      <c r="ZV96" s="33"/>
      <c r="ZW96" s="3"/>
      <c r="ZX96" s="2"/>
      <c r="ZY96" s="34"/>
      <c r="ZZ96" s="31"/>
      <c r="AAA96" s="32"/>
      <c r="AAB96" s="33"/>
      <c r="AAC96" s="3"/>
      <c r="AAD96" s="2"/>
      <c r="AAE96" s="34"/>
      <c r="AAF96" s="31"/>
      <c r="AAG96" s="32"/>
      <c r="AAH96" s="33"/>
      <c r="AAI96" s="3"/>
      <c r="AAJ96" s="2"/>
      <c r="AAK96" s="34"/>
      <c r="AAL96" s="31"/>
      <c r="AAM96" s="32"/>
      <c r="AAN96" s="33"/>
      <c r="AAO96" s="3"/>
      <c r="AAP96" s="2"/>
      <c r="AAQ96" s="34"/>
      <c r="AAR96" s="31"/>
      <c r="AAS96" s="32"/>
      <c r="AAT96" s="33"/>
      <c r="AAU96" s="3"/>
      <c r="AAV96" s="2"/>
      <c r="AAW96" s="34"/>
      <c r="AAX96" s="31"/>
      <c r="AAY96" s="32"/>
      <c r="AAZ96" s="33"/>
      <c r="ABA96" s="3"/>
      <c r="ABB96" s="2"/>
      <c r="ABC96" s="34"/>
      <c r="ABD96" s="31"/>
      <c r="ABE96" s="32"/>
      <c r="ABF96" s="33"/>
      <c r="ABG96" s="3"/>
      <c r="ABH96" s="2"/>
      <c r="ABI96" s="34"/>
      <c r="ABJ96" s="31"/>
      <c r="ABK96" s="32"/>
      <c r="ABL96" s="33"/>
      <c r="ABM96" s="3"/>
      <c r="ABN96" s="2"/>
      <c r="ABO96" s="34"/>
      <c r="ABP96" s="31"/>
      <c r="ABQ96" s="32"/>
      <c r="ABR96" s="33"/>
      <c r="ABS96" s="3"/>
      <c r="ABT96" s="2"/>
      <c r="ABU96" s="34"/>
      <c r="ABV96" s="31"/>
      <c r="ABW96" s="32"/>
      <c r="ABX96" s="33"/>
      <c r="ABY96" s="3"/>
      <c r="ABZ96" s="2"/>
      <c r="ACA96" s="34"/>
      <c r="ACB96" s="31"/>
      <c r="ACC96" s="32"/>
      <c r="ACD96" s="33"/>
      <c r="ACE96" s="3"/>
      <c r="ACF96" s="2"/>
      <c r="ACG96" s="34"/>
      <c r="ACH96" s="31"/>
      <c r="ACI96" s="32"/>
      <c r="ACJ96" s="33"/>
      <c r="ACK96" s="3"/>
      <c r="ACL96" s="2"/>
      <c r="ACM96" s="34"/>
      <c r="ACN96" s="31"/>
      <c r="ACO96" s="32"/>
      <c r="ACP96" s="33"/>
      <c r="ACQ96" s="3"/>
      <c r="ACR96" s="2"/>
      <c r="ACS96" s="34"/>
      <c r="ACT96" s="31"/>
      <c r="ACU96" s="32"/>
      <c r="ACV96" s="33"/>
      <c r="ACW96" s="3"/>
      <c r="ACX96" s="2"/>
      <c r="ACY96" s="34"/>
      <c r="ACZ96" s="31"/>
      <c r="ADA96" s="32"/>
      <c r="ADB96" s="33"/>
      <c r="ADC96" s="3"/>
      <c r="ADD96" s="2"/>
      <c r="ADE96" s="34"/>
      <c r="ADF96" s="31"/>
      <c r="ADG96" s="32"/>
      <c r="ADH96" s="33"/>
      <c r="ADI96" s="3"/>
      <c r="ADJ96" s="2"/>
      <c r="ADK96" s="34"/>
      <c r="ADL96" s="31"/>
      <c r="ADM96" s="32"/>
      <c r="ADN96" s="33"/>
      <c r="ADO96" s="3"/>
      <c r="ADP96" s="2"/>
      <c r="ADQ96" s="34"/>
      <c r="ADR96" s="31"/>
      <c r="ADS96" s="32"/>
      <c r="ADT96" s="33"/>
      <c r="ADU96" s="3"/>
      <c r="ADV96" s="2"/>
      <c r="ADW96" s="34"/>
      <c r="ADX96" s="31"/>
      <c r="ADY96" s="32"/>
      <c r="ADZ96" s="33"/>
      <c r="AEA96" s="3"/>
      <c r="AEB96" s="2"/>
      <c r="AEC96" s="34"/>
      <c r="AED96" s="31"/>
      <c r="AEE96" s="32"/>
      <c r="AEF96" s="33"/>
      <c r="AEG96" s="3"/>
      <c r="AEH96" s="2"/>
      <c r="AEI96" s="34"/>
      <c r="AEJ96" s="31"/>
      <c r="AEK96" s="32"/>
      <c r="AEL96" s="33"/>
      <c r="AEM96" s="3"/>
      <c r="AEN96" s="2"/>
      <c r="AEO96" s="34"/>
      <c r="AEP96" s="31"/>
      <c r="AEQ96" s="32"/>
      <c r="AER96" s="33"/>
      <c r="AES96" s="3"/>
      <c r="AET96" s="2"/>
      <c r="AEU96" s="34"/>
      <c r="AEV96" s="31"/>
      <c r="AEW96" s="32"/>
      <c r="AEX96" s="33"/>
      <c r="AEY96" s="3"/>
      <c r="AEZ96" s="2"/>
      <c r="AFA96" s="34"/>
      <c r="AFB96" s="31"/>
      <c r="AFC96" s="32"/>
      <c r="AFD96" s="33"/>
      <c r="AFE96" s="3"/>
      <c r="AFF96" s="2"/>
      <c r="AFG96" s="34"/>
      <c r="AFH96" s="31"/>
      <c r="AFI96" s="32"/>
      <c r="AFJ96" s="33"/>
      <c r="AFK96" s="3"/>
      <c r="AFL96" s="2"/>
      <c r="AFM96" s="34"/>
      <c r="AFN96" s="31"/>
      <c r="AFO96" s="32"/>
      <c r="AFP96" s="33"/>
      <c r="AFQ96" s="3"/>
      <c r="AFR96" s="2"/>
      <c r="AFS96" s="34"/>
      <c r="AFT96" s="31"/>
      <c r="AFU96" s="32"/>
      <c r="AFV96" s="33"/>
      <c r="AFW96" s="3"/>
      <c r="AFX96" s="2"/>
      <c r="AFY96" s="34"/>
      <c r="AFZ96" s="31"/>
      <c r="AGA96" s="32"/>
      <c r="AGB96" s="33"/>
      <c r="AGC96" s="3"/>
      <c r="AGD96" s="2"/>
      <c r="AGE96" s="34"/>
      <c r="AGF96" s="31"/>
      <c r="AGG96" s="32"/>
      <c r="AGH96" s="33"/>
      <c r="AGI96" s="3"/>
      <c r="AGJ96" s="2"/>
      <c r="AGK96" s="34"/>
      <c r="AGL96" s="31"/>
      <c r="AGM96" s="32"/>
      <c r="AGN96" s="33"/>
      <c r="AGO96" s="3"/>
      <c r="AGP96" s="2"/>
      <c r="AGQ96" s="34"/>
      <c r="AGR96" s="31"/>
      <c r="AGS96" s="32"/>
      <c r="AGT96" s="33"/>
      <c r="AGU96" s="3"/>
      <c r="AGV96" s="2"/>
      <c r="AGW96" s="34"/>
      <c r="AGX96" s="31"/>
      <c r="AGY96" s="32"/>
      <c r="AGZ96" s="33"/>
      <c r="AHA96" s="3"/>
      <c r="AHB96" s="2"/>
      <c r="AHC96" s="34"/>
      <c r="AHD96" s="31"/>
      <c r="AHE96" s="32"/>
      <c r="AHF96" s="33"/>
      <c r="AHG96" s="3"/>
      <c r="AHH96" s="2"/>
      <c r="AHI96" s="34"/>
      <c r="AHJ96" s="31"/>
      <c r="AHK96" s="32"/>
      <c r="AHL96" s="33"/>
      <c r="AHM96" s="3"/>
      <c r="AHN96" s="2"/>
      <c r="AHO96" s="34"/>
      <c r="AHP96" s="31"/>
      <c r="AHQ96" s="32"/>
      <c r="AHR96" s="33"/>
      <c r="AHS96" s="3"/>
      <c r="AHT96" s="2"/>
      <c r="AHU96" s="34"/>
      <c r="AHV96" s="31"/>
      <c r="AHW96" s="32"/>
      <c r="AHX96" s="33"/>
      <c r="AHY96" s="3"/>
      <c r="AHZ96" s="2"/>
      <c r="AIA96" s="34"/>
      <c r="AIB96" s="31"/>
      <c r="AIC96" s="32"/>
      <c r="AID96" s="33"/>
      <c r="AIE96" s="3"/>
      <c r="AIF96" s="2"/>
      <c r="AIG96" s="34"/>
      <c r="AIH96" s="31"/>
      <c r="AII96" s="32"/>
      <c r="AIJ96" s="33"/>
      <c r="AIK96" s="3"/>
      <c r="AIL96" s="2"/>
      <c r="AIM96" s="34"/>
      <c r="AIN96" s="31"/>
      <c r="AIO96" s="32"/>
      <c r="AIP96" s="33"/>
      <c r="AIQ96" s="3"/>
      <c r="AIR96" s="2"/>
      <c r="AIS96" s="34"/>
      <c r="AIT96" s="31"/>
      <c r="AIU96" s="32"/>
      <c r="AIV96" s="33"/>
      <c r="AIW96" s="3"/>
      <c r="AIX96" s="2"/>
      <c r="AIY96" s="34"/>
      <c r="AIZ96" s="31"/>
      <c r="AJA96" s="32"/>
      <c r="AJB96" s="33"/>
      <c r="AJC96" s="3"/>
      <c r="AJD96" s="2"/>
      <c r="AJE96" s="34"/>
      <c r="AJF96" s="31"/>
      <c r="AJG96" s="32"/>
      <c r="AJH96" s="33"/>
      <c r="AJI96" s="3"/>
      <c r="AJJ96" s="2"/>
      <c r="AJK96" s="34"/>
      <c r="AJL96" s="31"/>
      <c r="AJM96" s="32"/>
      <c r="AJN96" s="33"/>
      <c r="AJO96" s="3"/>
      <c r="AJP96" s="2"/>
      <c r="AJQ96" s="34"/>
      <c r="AJR96" s="31"/>
      <c r="AJS96" s="32"/>
      <c r="AJT96" s="33"/>
      <c r="AJU96" s="3"/>
      <c r="AJV96" s="2"/>
      <c r="AJW96" s="34"/>
      <c r="AJX96" s="31"/>
      <c r="AJY96" s="32"/>
      <c r="AJZ96" s="33"/>
      <c r="AKA96" s="3"/>
      <c r="AKB96" s="2"/>
      <c r="AKC96" s="34"/>
      <c r="AKD96" s="31"/>
      <c r="AKE96" s="32"/>
      <c r="AKF96" s="33"/>
      <c r="AKG96" s="3"/>
      <c r="AKH96" s="2"/>
      <c r="AKI96" s="34"/>
      <c r="AKJ96" s="31"/>
      <c r="AKK96" s="32"/>
      <c r="AKL96" s="33"/>
      <c r="AKM96" s="3"/>
      <c r="AKN96" s="2"/>
      <c r="AKO96" s="34"/>
      <c r="AKP96" s="31"/>
      <c r="AKQ96" s="32"/>
      <c r="AKR96" s="33"/>
      <c r="AKS96" s="3"/>
      <c r="AKT96" s="2"/>
      <c r="AKU96" s="34"/>
      <c r="AKV96" s="31"/>
      <c r="AKW96" s="32"/>
      <c r="AKX96" s="33"/>
      <c r="AKY96" s="3"/>
      <c r="AKZ96" s="2"/>
      <c r="ALA96" s="34"/>
      <c r="ALB96" s="31"/>
      <c r="ALC96" s="32"/>
      <c r="ALD96" s="33"/>
      <c r="ALE96" s="3"/>
      <c r="ALF96" s="2"/>
      <c r="ALG96" s="34"/>
      <c r="ALH96" s="31"/>
      <c r="ALI96" s="32"/>
      <c r="ALJ96" s="33"/>
      <c r="ALK96" s="3"/>
      <c r="ALL96" s="2"/>
      <c r="ALM96" s="34"/>
      <c r="ALN96" s="31"/>
      <c r="ALO96" s="32"/>
      <c r="ALP96" s="33"/>
      <c r="ALQ96" s="3"/>
      <c r="ALR96" s="2"/>
      <c r="ALS96" s="34"/>
      <c r="ALT96" s="31"/>
      <c r="ALU96" s="32"/>
      <c r="ALV96" s="33"/>
      <c r="ALW96" s="3"/>
      <c r="ALX96" s="2"/>
      <c r="ALY96" s="34"/>
      <c r="ALZ96" s="31"/>
      <c r="AMA96" s="32"/>
      <c r="AMB96" s="33"/>
      <c r="AMC96" s="3"/>
      <c r="AMD96" s="2"/>
      <c r="AME96" s="34"/>
      <c r="AMF96" s="31"/>
      <c r="AMG96" s="32"/>
      <c r="AMH96" s="33"/>
      <c r="AMI96" s="3"/>
      <c r="AMJ96" s="2"/>
      <c r="AMK96" s="34"/>
      <c r="AML96" s="31"/>
      <c r="AMM96" s="32"/>
      <c r="AMN96" s="33"/>
      <c r="AMO96" s="3"/>
      <c r="AMP96" s="2"/>
      <c r="AMQ96" s="34"/>
      <c r="AMR96" s="31"/>
      <c r="AMS96" s="32"/>
      <c r="AMT96" s="33"/>
      <c r="AMU96" s="3"/>
      <c r="AMV96" s="2"/>
      <c r="AMW96" s="34"/>
      <c r="AMX96" s="31"/>
      <c r="AMY96" s="32"/>
      <c r="AMZ96" s="33"/>
      <c r="ANA96" s="3"/>
      <c r="ANB96" s="2"/>
      <c r="ANC96" s="34"/>
      <c r="AND96" s="31"/>
      <c r="ANE96" s="32"/>
      <c r="ANF96" s="33"/>
      <c r="ANG96" s="3"/>
      <c r="ANH96" s="2"/>
      <c r="ANI96" s="34"/>
      <c r="ANJ96" s="31"/>
      <c r="ANK96" s="32"/>
      <c r="ANL96" s="33"/>
      <c r="ANM96" s="3"/>
      <c r="ANN96" s="2"/>
      <c r="ANO96" s="34"/>
      <c r="ANP96" s="31"/>
      <c r="ANQ96" s="32"/>
      <c r="ANR96" s="33"/>
      <c r="ANS96" s="3"/>
      <c r="ANT96" s="2"/>
      <c r="ANU96" s="34"/>
      <c r="ANV96" s="31"/>
      <c r="ANW96" s="32"/>
      <c r="ANX96" s="33"/>
      <c r="ANY96" s="3"/>
      <c r="ANZ96" s="2"/>
      <c r="AOA96" s="34"/>
      <c r="AOB96" s="31"/>
      <c r="AOC96" s="32"/>
      <c r="AOD96" s="33"/>
      <c r="AOE96" s="3"/>
      <c r="AOF96" s="2"/>
      <c r="AOG96" s="34"/>
      <c r="AOH96" s="31"/>
      <c r="AOI96" s="32"/>
      <c r="AOJ96" s="33"/>
      <c r="AOK96" s="3"/>
      <c r="AOL96" s="2"/>
      <c r="AOM96" s="34"/>
      <c r="AON96" s="31"/>
      <c r="AOO96" s="32"/>
      <c r="AOP96" s="33"/>
      <c r="AOQ96" s="3"/>
      <c r="AOR96" s="2"/>
      <c r="AOS96" s="34"/>
      <c r="AOT96" s="31"/>
      <c r="AOU96" s="32"/>
      <c r="AOV96" s="33"/>
      <c r="AOW96" s="3"/>
      <c r="AOX96" s="2"/>
      <c r="AOY96" s="34"/>
      <c r="AOZ96" s="31"/>
      <c r="APA96" s="32"/>
      <c r="APB96" s="33"/>
      <c r="APC96" s="3"/>
      <c r="APD96" s="2"/>
      <c r="APE96" s="34"/>
      <c r="APF96" s="31"/>
      <c r="APG96" s="32"/>
      <c r="APH96" s="33"/>
      <c r="API96" s="3"/>
      <c r="APJ96" s="2"/>
      <c r="APK96" s="34"/>
      <c r="APL96" s="31"/>
      <c r="APM96" s="32"/>
      <c r="APN96" s="33"/>
      <c r="APO96" s="3"/>
      <c r="APP96" s="2"/>
      <c r="APQ96" s="34"/>
      <c r="APR96" s="31"/>
      <c r="APS96" s="32"/>
      <c r="APT96" s="33"/>
      <c r="APU96" s="3"/>
      <c r="APV96" s="2"/>
      <c r="APW96" s="34"/>
      <c r="APX96" s="31"/>
      <c r="APY96" s="32"/>
      <c r="APZ96" s="33"/>
      <c r="AQA96" s="3"/>
      <c r="AQB96" s="2"/>
      <c r="AQC96" s="34"/>
      <c r="AQD96" s="31"/>
      <c r="AQE96" s="32"/>
      <c r="AQF96" s="33"/>
      <c r="AQG96" s="3"/>
      <c r="AQH96" s="2"/>
      <c r="AQI96" s="34"/>
      <c r="AQJ96" s="31"/>
      <c r="AQK96" s="32"/>
      <c r="AQL96" s="33"/>
      <c r="AQM96" s="3"/>
      <c r="AQN96" s="2"/>
      <c r="AQO96" s="34"/>
      <c r="AQP96" s="31"/>
      <c r="AQQ96" s="32"/>
      <c r="AQR96" s="33"/>
      <c r="AQS96" s="3"/>
      <c r="AQT96" s="2"/>
      <c r="AQU96" s="34"/>
      <c r="AQV96" s="31"/>
      <c r="AQW96" s="32"/>
      <c r="AQX96" s="33"/>
      <c r="AQY96" s="3"/>
      <c r="AQZ96" s="2"/>
      <c r="ARA96" s="34"/>
      <c r="ARB96" s="31"/>
      <c r="ARC96" s="32"/>
      <c r="ARD96" s="33"/>
      <c r="ARE96" s="3"/>
      <c r="ARF96" s="2"/>
      <c r="ARG96" s="34"/>
      <c r="ARH96" s="31"/>
      <c r="ARI96" s="32"/>
      <c r="ARJ96" s="33"/>
      <c r="ARK96" s="3"/>
      <c r="ARL96" s="2"/>
      <c r="ARM96" s="34"/>
      <c r="ARN96" s="31"/>
      <c r="ARO96" s="32"/>
      <c r="ARP96" s="33"/>
      <c r="ARQ96" s="3"/>
      <c r="ARR96" s="2"/>
      <c r="ARS96" s="34"/>
      <c r="ART96" s="31"/>
      <c r="ARU96" s="32"/>
      <c r="ARV96" s="33"/>
      <c r="ARW96" s="3"/>
      <c r="ARX96" s="2"/>
      <c r="ARY96" s="34"/>
      <c r="ARZ96" s="31"/>
      <c r="ASA96" s="32"/>
      <c r="ASB96" s="33"/>
      <c r="ASC96" s="3"/>
      <c r="ASD96" s="2"/>
      <c r="ASE96" s="34"/>
      <c r="ASF96" s="31"/>
      <c r="ASG96" s="32"/>
      <c r="ASH96" s="33"/>
      <c r="ASI96" s="3"/>
      <c r="ASJ96" s="2"/>
      <c r="ASK96" s="34"/>
      <c r="ASL96" s="31"/>
      <c r="ASM96" s="32"/>
      <c r="ASN96" s="33"/>
      <c r="ASO96" s="3"/>
      <c r="ASP96" s="2"/>
      <c r="ASQ96" s="34"/>
      <c r="ASR96" s="31"/>
      <c r="ASS96" s="32"/>
      <c r="AST96" s="33"/>
      <c r="ASU96" s="3"/>
      <c r="ASV96" s="2"/>
      <c r="ASW96" s="34"/>
      <c r="ASX96" s="31"/>
      <c r="ASY96" s="32"/>
      <c r="ASZ96" s="33"/>
      <c r="ATA96" s="3"/>
      <c r="ATB96" s="2"/>
      <c r="ATC96" s="34"/>
      <c r="ATD96" s="31"/>
      <c r="ATE96" s="32"/>
      <c r="ATF96" s="33"/>
      <c r="ATG96" s="3"/>
      <c r="ATH96" s="2"/>
      <c r="ATI96" s="34"/>
      <c r="ATJ96" s="31"/>
      <c r="ATK96" s="32"/>
      <c r="ATL96" s="33"/>
      <c r="ATM96" s="3"/>
      <c r="ATN96" s="2"/>
      <c r="ATO96" s="34"/>
      <c r="ATP96" s="31"/>
      <c r="ATQ96" s="32"/>
      <c r="ATR96" s="33"/>
      <c r="ATS96" s="3"/>
      <c r="ATT96" s="2"/>
      <c r="ATU96" s="34"/>
      <c r="ATV96" s="31"/>
      <c r="ATW96" s="32"/>
      <c r="ATX96" s="33"/>
      <c r="ATY96" s="3"/>
      <c r="ATZ96" s="2"/>
      <c r="AUA96" s="34"/>
      <c r="AUB96" s="31"/>
      <c r="AUC96" s="32"/>
      <c r="AUD96" s="33"/>
      <c r="AUE96" s="3"/>
      <c r="AUF96" s="2"/>
      <c r="AUG96" s="34"/>
      <c r="AUH96" s="31"/>
      <c r="AUI96" s="32"/>
      <c r="AUJ96" s="33"/>
      <c r="AUK96" s="3"/>
      <c r="AUL96" s="2"/>
      <c r="AUM96" s="34"/>
      <c r="AUN96" s="31"/>
      <c r="AUO96" s="32"/>
      <c r="AUP96" s="33"/>
      <c r="AUQ96" s="3"/>
      <c r="AUR96" s="2"/>
      <c r="AUS96" s="34"/>
      <c r="AUT96" s="31"/>
      <c r="AUU96" s="32"/>
      <c r="AUV96" s="33"/>
      <c r="AUW96" s="3"/>
      <c r="AUX96" s="2"/>
      <c r="AUY96" s="34"/>
      <c r="AUZ96" s="31"/>
      <c r="AVA96" s="32"/>
      <c r="AVB96" s="33"/>
      <c r="AVC96" s="3"/>
      <c r="AVD96" s="2"/>
      <c r="AVE96" s="34"/>
      <c r="AVF96" s="31"/>
      <c r="AVG96" s="32"/>
      <c r="AVH96" s="33"/>
      <c r="AVI96" s="3"/>
      <c r="AVJ96" s="2"/>
      <c r="AVK96" s="34"/>
      <c r="AVL96" s="31"/>
      <c r="AVM96" s="32"/>
      <c r="AVN96" s="33"/>
      <c r="AVO96" s="3"/>
      <c r="AVP96" s="2"/>
      <c r="AVQ96" s="34"/>
      <c r="AVR96" s="31"/>
      <c r="AVS96" s="32"/>
      <c r="AVT96" s="33"/>
      <c r="AVU96" s="3"/>
      <c r="AVV96" s="2"/>
      <c r="AVW96" s="34"/>
      <c r="AVX96" s="31"/>
      <c r="AVY96" s="32"/>
      <c r="AVZ96" s="33"/>
      <c r="AWA96" s="3"/>
      <c r="AWB96" s="2"/>
      <c r="AWC96" s="34"/>
      <c r="AWD96" s="31"/>
      <c r="AWE96" s="32"/>
      <c r="AWF96" s="33"/>
      <c r="AWG96" s="3"/>
      <c r="AWH96" s="2"/>
      <c r="AWI96" s="34"/>
      <c r="AWJ96" s="31"/>
      <c r="AWK96" s="32"/>
      <c r="AWL96" s="33"/>
      <c r="AWM96" s="3"/>
      <c r="AWN96" s="2"/>
      <c r="AWO96" s="34"/>
      <c r="AWP96" s="31"/>
      <c r="AWQ96" s="32"/>
      <c r="AWR96" s="33"/>
      <c r="AWS96" s="3"/>
      <c r="AWT96" s="2"/>
      <c r="AWU96" s="34"/>
      <c r="AWV96" s="31"/>
      <c r="AWW96" s="32"/>
      <c r="AWX96" s="33"/>
      <c r="AWY96" s="3"/>
      <c r="AWZ96" s="2"/>
      <c r="AXA96" s="34"/>
      <c r="AXB96" s="31"/>
      <c r="AXC96" s="32"/>
      <c r="AXD96" s="33"/>
      <c r="AXE96" s="3"/>
      <c r="AXF96" s="2"/>
      <c r="AXG96" s="34"/>
      <c r="AXH96" s="31"/>
      <c r="AXI96" s="32"/>
      <c r="AXJ96" s="33"/>
      <c r="AXK96" s="3"/>
      <c r="AXL96" s="2"/>
      <c r="AXM96" s="34"/>
      <c r="AXN96" s="31"/>
      <c r="AXO96" s="32"/>
      <c r="AXP96" s="33"/>
      <c r="AXQ96" s="3"/>
      <c r="AXR96" s="2"/>
      <c r="AXS96" s="34"/>
      <c r="AXT96" s="31"/>
      <c r="AXU96" s="32"/>
      <c r="AXV96" s="33"/>
      <c r="AXW96" s="3"/>
      <c r="AXX96" s="2"/>
      <c r="AXY96" s="34"/>
      <c r="AXZ96" s="31"/>
      <c r="AYA96" s="32"/>
      <c r="AYB96" s="33"/>
      <c r="AYC96" s="3"/>
      <c r="AYD96" s="2"/>
      <c r="AYE96" s="34"/>
      <c r="AYF96" s="31"/>
      <c r="AYG96" s="32"/>
      <c r="AYH96" s="33"/>
      <c r="AYI96" s="3"/>
      <c r="AYJ96" s="2"/>
      <c r="AYK96" s="34"/>
      <c r="AYL96" s="31"/>
      <c r="AYM96" s="32"/>
      <c r="AYN96" s="33"/>
      <c r="AYO96" s="3"/>
      <c r="AYP96" s="2"/>
      <c r="AYQ96" s="34"/>
      <c r="AYR96" s="31"/>
      <c r="AYS96" s="32"/>
      <c r="AYT96" s="33"/>
      <c r="AYU96" s="3"/>
      <c r="AYV96" s="2"/>
      <c r="AYW96" s="34"/>
      <c r="AYX96" s="31"/>
      <c r="AYY96" s="32"/>
      <c r="AYZ96" s="33"/>
      <c r="AZA96" s="3"/>
      <c r="AZB96" s="2"/>
      <c r="AZC96" s="34"/>
      <c r="AZD96" s="31"/>
      <c r="AZE96" s="32"/>
      <c r="AZF96" s="33"/>
      <c r="AZG96" s="3"/>
      <c r="AZH96" s="2"/>
      <c r="AZI96" s="34"/>
      <c r="AZJ96" s="31"/>
      <c r="AZK96" s="32"/>
      <c r="AZL96" s="33"/>
      <c r="AZM96" s="3"/>
      <c r="AZN96" s="2"/>
      <c r="AZO96" s="34"/>
      <c r="AZP96" s="31"/>
      <c r="AZQ96" s="32"/>
      <c r="AZR96" s="33"/>
      <c r="AZS96" s="3"/>
      <c r="AZT96" s="2"/>
      <c r="AZU96" s="34"/>
      <c r="AZV96" s="31"/>
      <c r="AZW96" s="32"/>
      <c r="AZX96" s="33"/>
      <c r="AZY96" s="3"/>
      <c r="AZZ96" s="2"/>
      <c r="BAA96" s="34"/>
      <c r="BAB96" s="31"/>
      <c r="BAC96" s="32"/>
      <c r="BAD96" s="33"/>
      <c r="BAE96" s="3"/>
      <c r="BAF96" s="2"/>
      <c r="BAG96" s="34"/>
      <c r="BAH96" s="31"/>
      <c r="BAI96" s="32"/>
      <c r="BAJ96" s="33"/>
      <c r="BAK96" s="3"/>
      <c r="BAL96" s="2"/>
      <c r="BAM96" s="34"/>
      <c r="BAN96" s="31"/>
      <c r="BAO96" s="32"/>
      <c r="BAP96" s="33"/>
      <c r="BAQ96" s="3"/>
      <c r="BAR96" s="2"/>
      <c r="BAS96" s="34"/>
      <c r="BAT96" s="31"/>
      <c r="BAU96" s="32"/>
      <c r="BAV96" s="33"/>
      <c r="BAW96" s="3"/>
      <c r="BAX96" s="2"/>
      <c r="BAY96" s="34"/>
      <c r="BAZ96" s="31"/>
      <c r="BBA96" s="32"/>
      <c r="BBB96" s="33"/>
      <c r="BBC96" s="3"/>
      <c r="BBD96" s="2"/>
      <c r="BBE96" s="34"/>
      <c r="BBF96" s="31"/>
      <c r="BBG96" s="32"/>
      <c r="BBH96" s="33"/>
      <c r="BBI96" s="3"/>
      <c r="BBJ96" s="2"/>
      <c r="BBK96" s="34"/>
      <c r="BBL96" s="31"/>
      <c r="BBM96" s="32"/>
      <c r="BBN96" s="33"/>
      <c r="BBO96" s="3"/>
      <c r="BBP96" s="2"/>
      <c r="BBQ96" s="34"/>
      <c r="BBR96" s="31"/>
      <c r="BBS96" s="32"/>
      <c r="BBT96" s="33"/>
      <c r="BBU96" s="3"/>
      <c r="BBV96" s="2"/>
      <c r="BBW96" s="34"/>
      <c r="BBX96" s="31"/>
      <c r="BBY96" s="32"/>
      <c r="BBZ96" s="33"/>
      <c r="BCA96" s="3"/>
      <c r="BCB96" s="2"/>
      <c r="BCC96" s="34"/>
      <c r="BCD96" s="31"/>
      <c r="BCE96" s="32"/>
      <c r="BCF96" s="33"/>
      <c r="BCG96" s="3"/>
      <c r="BCH96" s="2"/>
      <c r="BCI96" s="34"/>
      <c r="BCJ96" s="31"/>
      <c r="BCK96" s="32"/>
      <c r="BCL96" s="33"/>
      <c r="BCM96" s="3"/>
      <c r="BCN96" s="2"/>
      <c r="BCO96" s="34"/>
      <c r="BCP96" s="31"/>
      <c r="BCQ96" s="32"/>
      <c r="BCR96" s="33"/>
      <c r="BCS96" s="3"/>
      <c r="BCT96" s="2"/>
      <c r="BCU96" s="34"/>
      <c r="BCV96" s="31"/>
      <c r="BCW96" s="32"/>
      <c r="BCX96" s="33"/>
      <c r="BCY96" s="3"/>
      <c r="BCZ96" s="2"/>
      <c r="BDA96" s="34"/>
      <c r="BDB96" s="31"/>
      <c r="BDC96" s="32"/>
      <c r="BDD96" s="33"/>
      <c r="BDE96" s="3"/>
      <c r="BDF96" s="2"/>
      <c r="BDG96" s="34"/>
      <c r="BDH96" s="31"/>
      <c r="BDI96" s="32"/>
      <c r="BDJ96" s="33"/>
      <c r="BDK96" s="3"/>
      <c r="BDL96" s="2"/>
      <c r="BDM96" s="34"/>
      <c r="BDN96" s="31"/>
      <c r="BDO96" s="32"/>
      <c r="BDP96" s="33"/>
      <c r="BDQ96" s="3"/>
      <c r="BDR96" s="2"/>
      <c r="BDS96" s="34"/>
      <c r="BDT96" s="31"/>
      <c r="BDU96" s="32"/>
      <c r="BDV96" s="33"/>
      <c r="BDW96" s="3"/>
      <c r="BDX96" s="2"/>
      <c r="BDY96" s="34"/>
      <c r="BDZ96" s="31"/>
      <c r="BEA96" s="32"/>
      <c r="BEB96" s="33"/>
      <c r="BEC96" s="3"/>
      <c r="BED96" s="2"/>
      <c r="BEE96" s="34"/>
      <c r="BEF96" s="31"/>
      <c r="BEG96" s="32"/>
      <c r="BEH96" s="33"/>
      <c r="BEI96" s="3"/>
      <c r="BEJ96" s="2"/>
      <c r="BEK96" s="34"/>
      <c r="BEL96" s="31"/>
      <c r="BEM96" s="32"/>
      <c r="BEN96" s="33"/>
      <c r="BEO96" s="3"/>
      <c r="BEP96" s="2"/>
      <c r="BEQ96" s="34"/>
      <c r="BER96" s="31"/>
      <c r="BES96" s="32"/>
      <c r="BET96" s="33"/>
      <c r="BEU96" s="3"/>
      <c r="BEV96" s="2"/>
      <c r="BEW96" s="34"/>
      <c r="BEX96" s="31"/>
      <c r="BEY96" s="32"/>
      <c r="BEZ96" s="33"/>
      <c r="BFA96" s="3"/>
      <c r="BFB96" s="2"/>
      <c r="BFC96" s="34"/>
      <c r="BFD96" s="31"/>
      <c r="BFE96" s="32"/>
      <c r="BFF96" s="33"/>
      <c r="BFG96" s="3"/>
      <c r="BFH96" s="2"/>
      <c r="BFI96" s="34"/>
      <c r="BFJ96" s="31"/>
      <c r="BFK96" s="32"/>
      <c r="BFL96" s="33"/>
      <c r="BFM96" s="3"/>
      <c r="BFN96" s="2"/>
      <c r="BFO96" s="34"/>
      <c r="BFP96" s="31"/>
      <c r="BFQ96" s="32"/>
      <c r="BFR96" s="33"/>
      <c r="BFS96" s="3"/>
      <c r="BFT96" s="2"/>
      <c r="BFU96" s="34"/>
      <c r="BFV96" s="31"/>
      <c r="BFW96" s="32"/>
      <c r="BFX96" s="33"/>
      <c r="BFY96" s="3"/>
      <c r="BFZ96" s="2"/>
      <c r="BGA96" s="34"/>
      <c r="BGB96" s="31"/>
      <c r="BGC96" s="32"/>
      <c r="BGD96" s="33"/>
      <c r="BGE96" s="3"/>
      <c r="BGF96" s="2"/>
      <c r="BGG96" s="34"/>
      <c r="BGH96" s="31"/>
      <c r="BGI96" s="32"/>
      <c r="BGJ96" s="33"/>
      <c r="BGK96" s="3"/>
      <c r="BGL96" s="2"/>
      <c r="BGM96" s="34"/>
      <c r="BGN96" s="31"/>
      <c r="BGO96" s="32"/>
      <c r="BGP96" s="33"/>
      <c r="BGQ96" s="3"/>
      <c r="BGR96" s="2"/>
      <c r="BGS96" s="34"/>
      <c r="BGT96" s="31"/>
      <c r="BGU96" s="32"/>
      <c r="BGV96" s="33"/>
      <c r="BGW96" s="3"/>
      <c r="BGX96" s="2"/>
      <c r="BGY96" s="34"/>
      <c r="BGZ96" s="31"/>
      <c r="BHA96" s="32"/>
      <c r="BHB96" s="33"/>
      <c r="BHC96" s="3"/>
      <c r="BHD96" s="2"/>
      <c r="BHE96" s="34"/>
      <c r="BHF96" s="31"/>
      <c r="BHG96" s="32"/>
      <c r="BHH96" s="33"/>
      <c r="BHI96" s="3"/>
      <c r="BHJ96" s="2"/>
      <c r="BHK96" s="34"/>
      <c r="BHL96" s="31"/>
      <c r="BHM96" s="32"/>
      <c r="BHN96" s="33"/>
      <c r="BHO96" s="3"/>
      <c r="BHP96" s="2"/>
      <c r="BHQ96" s="34"/>
      <c r="BHR96" s="31"/>
      <c r="BHS96" s="32"/>
      <c r="BHT96" s="33"/>
      <c r="BHU96" s="3"/>
      <c r="BHV96" s="2"/>
      <c r="BHW96" s="34"/>
      <c r="BHX96" s="31"/>
      <c r="BHY96" s="32"/>
      <c r="BHZ96" s="33"/>
      <c r="BIA96" s="3"/>
      <c r="BIB96" s="2"/>
      <c r="BIC96" s="34"/>
      <c r="BID96" s="31"/>
      <c r="BIE96" s="32"/>
      <c r="BIF96" s="33"/>
      <c r="BIG96" s="3"/>
      <c r="BIH96" s="2"/>
      <c r="BII96" s="34"/>
      <c r="BIJ96" s="31"/>
      <c r="BIK96" s="32"/>
      <c r="BIL96" s="33"/>
      <c r="BIM96" s="3"/>
      <c r="BIN96" s="2"/>
      <c r="BIO96" s="34"/>
      <c r="BIP96" s="31"/>
      <c r="BIQ96" s="32"/>
      <c r="BIR96" s="33"/>
      <c r="BIS96" s="3"/>
      <c r="BIT96" s="2"/>
      <c r="BIU96" s="34"/>
      <c r="BIV96" s="31"/>
      <c r="BIW96" s="32"/>
      <c r="BIX96" s="33"/>
      <c r="BIY96" s="3"/>
      <c r="BIZ96" s="2"/>
      <c r="BJA96" s="34"/>
      <c r="BJB96" s="31"/>
      <c r="BJC96" s="32"/>
      <c r="BJD96" s="33"/>
      <c r="BJE96" s="3"/>
      <c r="BJF96" s="2"/>
      <c r="BJG96" s="34"/>
      <c r="BJH96" s="31"/>
      <c r="BJI96" s="32"/>
      <c r="BJJ96" s="33"/>
      <c r="BJK96" s="3"/>
      <c r="BJL96" s="2"/>
      <c r="BJM96" s="34"/>
      <c r="BJN96" s="31"/>
      <c r="BJO96" s="32"/>
      <c r="BJP96" s="33"/>
      <c r="BJQ96" s="3"/>
      <c r="BJR96" s="2"/>
      <c r="BJS96" s="34"/>
      <c r="BJT96" s="31"/>
      <c r="BJU96" s="32"/>
      <c r="BJV96" s="33"/>
      <c r="BJW96" s="3"/>
      <c r="BJX96" s="2"/>
      <c r="BJY96" s="34"/>
      <c r="BJZ96" s="31"/>
      <c r="BKA96" s="32"/>
      <c r="BKB96" s="33"/>
      <c r="BKC96" s="3"/>
      <c r="BKD96" s="2"/>
      <c r="BKE96" s="34"/>
      <c r="BKF96" s="31"/>
      <c r="BKG96" s="32"/>
      <c r="BKH96" s="33"/>
      <c r="BKI96" s="3"/>
      <c r="BKJ96" s="2"/>
      <c r="BKK96" s="34"/>
      <c r="BKL96" s="31"/>
      <c r="BKM96" s="32"/>
      <c r="BKN96" s="33"/>
      <c r="BKO96" s="3"/>
      <c r="BKP96" s="2"/>
      <c r="BKQ96" s="34"/>
      <c r="BKR96" s="31"/>
      <c r="BKS96" s="32"/>
      <c r="BKT96" s="33"/>
      <c r="BKU96" s="3"/>
      <c r="BKV96" s="2"/>
      <c r="BKW96" s="34"/>
      <c r="BKX96" s="31"/>
      <c r="BKY96" s="32"/>
      <c r="BKZ96" s="33"/>
      <c r="BLA96" s="3"/>
      <c r="BLB96" s="2"/>
      <c r="BLC96" s="34"/>
      <c r="BLD96" s="31"/>
      <c r="BLE96" s="32"/>
      <c r="BLF96" s="33"/>
      <c r="BLG96" s="3"/>
      <c r="BLH96" s="2"/>
      <c r="BLI96" s="34"/>
      <c r="BLJ96" s="31"/>
      <c r="BLK96" s="32"/>
      <c r="BLL96" s="33"/>
      <c r="BLM96" s="3"/>
      <c r="BLN96" s="2"/>
      <c r="BLO96" s="34"/>
      <c r="BLP96" s="31"/>
      <c r="BLQ96" s="32"/>
      <c r="BLR96" s="33"/>
      <c r="BLS96" s="3"/>
      <c r="BLT96" s="2"/>
      <c r="BLU96" s="34"/>
      <c r="BLV96" s="31"/>
      <c r="BLW96" s="32"/>
      <c r="BLX96" s="33"/>
      <c r="BLY96" s="3"/>
      <c r="BLZ96" s="2"/>
      <c r="BMA96" s="34"/>
      <c r="BMB96" s="31"/>
      <c r="BMC96" s="32"/>
      <c r="BMD96" s="33"/>
      <c r="BME96" s="3"/>
      <c r="BMF96" s="2"/>
      <c r="BMG96" s="34"/>
      <c r="BMH96" s="31"/>
      <c r="BMI96" s="32"/>
      <c r="BMJ96" s="33"/>
      <c r="BMK96" s="3"/>
      <c r="BML96" s="2"/>
      <c r="BMM96" s="34"/>
      <c r="BMN96" s="31"/>
      <c r="BMO96" s="32"/>
      <c r="BMP96" s="33"/>
      <c r="BMQ96" s="3"/>
      <c r="BMR96" s="2"/>
      <c r="BMS96" s="34"/>
      <c r="BMT96" s="31"/>
      <c r="BMU96" s="32"/>
      <c r="BMV96" s="33"/>
      <c r="BMW96" s="3"/>
      <c r="BMX96" s="2"/>
      <c r="BMY96" s="34"/>
      <c r="BMZ96" s="31"/>
      <c r="BNA96" s="32"/>
      <c r="BNB96" s="33"/>
      <c r="BNC96" s="3"/>
      <c r="BND96" s="2"/>
      <c r="BNE96" s="34"/>
      <c r="BNF96" s="31"/>
      <c r="BNG96" s="32"/>
      <c r="BNH96" s="33"/>
      <c r="BNI96" s="3"/>
      <c r="BNJ96" s="2"/>
      <c r="BNK96" s="34"/>
      <c r="BNL96" s="31"/>
      <c r="BNM96" s="32"/>
      <c r="BNN96" s="33"/>
      <c r="BNO96" s="3"/>
      <c r="BNP96" s="2"/>
      <c r="BNQ96" s="34"/>
      <c r="BNR96" s="31"/>
      <c r="BNS96" s="32"/>
      <c r="BNT96" s="33"/>
      <c r="BNU96" s="3"/>
      <c r="BNV96" s="2"/>
      <c r="BNW96" s="34"/>
      <c r="BNX96" s="31"/>
      <c r="BNY96" s="32"/>
      <c r="BNZ96" s="33"/>
      <c r="BOA96" s="3"/>
      <c r="BOB96" s="2"/>
      <c r="BOC96" s="34"/>
      <c r="BOD96" s="31"/>
      <c r="BOE96" s="32"/>
      <c r="BOF96" s="33"/>
      <c r="BOG96" s="3"/>
      <c r="BOH96" s="2"/>
      <c r="BOI96" s="34"/>
      <c r="BOJ96" s="31"/>
      <c r="BOK96" s="32"/>
      <c r="BOL96" s="33"/>
      <c r="BOM96" s="3"/>
      <c r="BON96" s="2"/>
      <c r="BOO96" s="34"/>
      <c r="BOP96" s="31"/>
      <c r="BOQ96" s="32"/>
      <c r="BOR96" s="33"/>
      <c r="BOS96" s="3"/>
      <c r="BOT96" s="2"/>
      <c r="BOU96" s="34"/>
      <c r="BOV96" s="31"/>
      <c r="BOW96" s="32"/>
      <c r="BOX96" s="33"/>
      <c r="BOY96" s="3"/>
      <c r="BOZ96" s="2"/>
      <c r="BPA96" s="34"/>
      <c r="BPB96" s="31"/>
      <c r="BPC96" s="32"/>
      <c r="BPD96" s="33"/>
      <c r="BPE96" s="3"/>
      <c r="BPF96" s="2"/>
      <c r="BPG96" s="34"/>
      <c r="BPH96" s="31"/>
      <c r="BPI96" s="32"/>
      <c r="BPJ96" s="33"/>
      <c r="BPK96" s="3"/>
      <c r="BPL96" s="2"/>
      <c r="BPM96" s="34"/>
      <c r="BPN96" s="31"/>
      <c r="BPO96" s="32"/>
      <c r="BPP96" s="33"/>
      <c r="BPQ96" s="3"/>
      <c r="BPR96" s="2"/>
      <c r="BPS96" s="34"/>
      <c r="BPT96" s="31"/>
      <c r="BPU96" s="32"/>
      <c r="BPV96" s="33"/>
      <c r="BPW96" s="3"/>
      <c r="BPX96" s="2"/>
      <c r="BPY96" s="34"/>
      <c r="BPZ96" s="31"/>
      <c r="BQA96" s="32"/>
      <c r="BQB96" s="33"/>
      <c r="BQC96" s="3"/>
      <c r="BQD96" s="2"/>
      <c r="BQE96" s="34"/>
      <c r="BQF96" s="31"/>
      <c r="BQG96" s="32"/>
      <c r="BQH96" s="33"/>
      <c r="BQI96" s="3"/>
      <c r="BQJ96" s="2"/>
      <c r="BQK96" s="34"/>
      <c r="BQL96" s="31"/>
      <c r="BQM96" s="32"/>
      <c r="BQN96" s="33"/>
      <c r="BQO96" s="3"/>
      <c r="BQP96" s="2"/>
      <c r="BQQ96" s="34"/>
      <c r="BQR96" s="31"/>
      <c r="BQS96" s="32"/>
      <c r="BQT96" s="33"/>
      <c r="BQU96" s="3"/>
      <c r="BQV96" s="2"/>
      <c r="BQW96" s="34"/>
      <c r="BQX96" s="31"/>
      <c r="BQY96" s="32"/>
      <c r="BQZ96" s="33"/>
      <c r="BRA96" s="3"/>
      <c r="BRB96" s="2"/>
      <c r="BRC96" s="34"/>
      <c r="BRD96" s="31"/>
      <c r="BRE96" s="32"/>
      <c r="BRF96" s="33"/>
      <c r="BRG96" s="3"/>
      <c r="BRH96" s="2"/>
      <c r="BRI96" s="34"/>
      <c r="BRJ96" s="31"/>
      <c r="BRK96" s="32"/>
      <c r="BRL96" s="33"/>
      <c r="BRM96" s="3"/>
      <c r="BRN96" s="2"/>
      <c r="BRO96" s="34"/>
      <c r="BRP96" s="31"/>
      <c r="BRQ96" s="32"/>
      <c r="BRR96" s="33"/>
      <c r="BRS96" s="3"/>
      <c r="BRT96" s="2"/>
      <c r="BRU96" s="34"/>
      <c r="BRV96" s="31"/>
      <c r="BRW96" s="32"/>
      <c r="BRX96" s="33"/>
      <c r="BRY96" s="3"/>
      <c r="BRZ96" s="2"/>
      <c r="BSA96" s="34"/>
      <c r="BSB96" s="31"/>
      <c r="BSC96" s="32"/>
      <c r="BSD96" s="33"/>
      <c r="BSE96" s="3"/>
      <c r="BSF96" s="2"/>
      <c r="BSG96" s="34"/>
      <c r="BSH96" s="31"/>
      <c r="BSI96" s="32"/>
      <c r="BSJ96" s="33"/>
      <c r="BSK96" s="3"/>
      <c r="BSL96" s="2"/>
      <c r="BSM96" s="34"/>
      <c r="BSN96" s="31"/>
      <c r="BSO96" s="32"/>
      <c r="BSP96" s="33"/>
      <c r="BSQ96" s="3"/>
      <c r="BSR96" s="2"/>
      <c r="BSS96" s="34"/>
      <c r="BST96" s="31"/>
      <c r="BSU96" s="32"/>
      <c r="BSV96" s="33"/>
      <c r="BSW96" s="3"/>
      <c r="BSX96" s="2"/>
      <c r="BSY96" s="34"/>
      <c r="BSZ96" s="31"/>
      <c r="BTA96" s="32"/>
      <c r="BTB96" s="33"/>
      <c r="BTC96" s="3"/>
      <c r="BTD96" s="2"/>
      <c r="BTE96" s="34"/>
      <c r="BTF96" s="31"/>
      <c r="BTG96" s="32"/>
      <c r="BTH96" s="33"/>
      <c r="BTI96" s="3"/>
      <c r="BTJ96" s="2"/>
      <c r="BTK96" s="34"/>
      <c r="BTL96" s="31"/>
      <c r="BTM96" s="32"/>
      <c r="BTN96" s="33"/>
      <c r="BTO96" s="3"/>
      <c r="BTP96" s="2"/>
      <c r="BTQ96" s="34"/>
      <c r="BTR96" s="31"/>
      <c r="BTS96" s="32"/>
      <c r="BTT96" s="33"/>
      <c r="BTU96" s="3"/>
      <c r="BTV96" s="2"/>
      <c r="BTW96" s="34"/>
      <c r="BTX96" s="31"/>
      <c r="BTY96" s="32"/>
      <c r="BTZ96" s="33"/>
      <c r="BUA96" s="3"/>
      <c r="BUB96" s="2"/>
      <c r="BUC96" s="34"/>
      <c r="BUD96" s="31"/>
      <c r="BUE96" s="32"/>
      <c r="BUF96" s="33"/>
      <c r="BUG96" s="3"/>
      <c r="BUH96" s="2"/>
      <c r="BUI96" s="34"/>
      <c r="BUJ96" s="31"/>
      <c r="BUK96" s="32"/>
      <c r="BUL96" s="33"/>
      <c r="BUM96" s="3"/>
      <c r="BUN96" s="2"/>
      <c r="BUO96" s="34"/>
      <c r="BUP96" s="31"/>
      <c r="BUQ96" s="32"/>
      <c r="BUR96" s="33"/>
      <c r="BUS96" s="3"/>
      <c r="BUT96" s="2"/>
      <c r="BUU96" s="34"/>
      <c r="BUV96" s="31"/>
      <c r="BUW96" s="32"/>
      <c r="BUX96" s="33"/>
      <c r="BUY96" s="3"/>
      <c r="BUZ96" s="2"/>
      <c r="BVA96" s="34"/>
      <c r="BVB96" s="31"/>
      <c r="BVC96" s="32"/>
      <c r="BVD96" s="33"/>
      <c r="BVE96" s="3"/>
      <c r="BVF96" s="2"/>
      <c r="BVG96" s="34"/>
      <c r="BVH96" s="31"/>
      <c r="BVI96" s="32"/>
      <c r="BVJ96" s="33"/>
      <c r="BVK96" s="3"/>
      <c r="BVL96" s="2"/>
      <c r="BVM96" s="34"/>
      <c r="BVN96" s="31"/>
      <c r="BVO96" s="32"/>
      <c r="BVP96" s="33"/>
      <c r="BVQ96" s="3"/>
      <c r="BVR96" s="2"/>
      <c r="BVS96" s="34"/>
      <c r="BVT96" s="31"/>
      <c r="BVU96" s="32"/>
      <c r="BVV96" s="33"/>
      <c r="BVW96" s="3"/>
      <c r="BVX96" s="2"/>
      <c r="BVY96" s="34"/>
      <c r="BVZ96" s="31"/>
      <c r="BWA96" s="32"/>
      <c r="BWB96" s="33"/>
      <c r="BWC96" s="3"/>
      <c r="BWD96" s="2"/>
      <c r="BWE96" s="34"/>
      <c r="BWF96" s="31"/>
      <c r="BWG96" s="32"/>
      <c r="BWH96" s="33"/>
      <c r="BWI96" s="3"/>
      <c r="BWJ96" s="2"/>
      <c r="BWK96" s="34"/>
      <c r="BWL96" s="31"/>
      <c r="BWM96" s="32"/>
      <c r="BWN96" s="33"/>
      <c r="BWO96" s="3"/>
      <c r="BWP96" s="2"/>
      <c r="BWQ96" s="34"/>
      <c r="BWR96" s="31"/>
      <c r="BWS96" s="32"/>
      <c r="BWT96" s="33"/>
      <c r="BWU96" s="3"/>
      <c r="BWV96" s="2"/>
      <c r="BWW96" s="34"/>
      <c r="BWX96" s="31"/>
      <c r="BWY96" s="32"/>
      <c r="BWZ96" s="33"/>
      <c r="BXA96" s="3"/>
      <c r="BXB96" s="2"/>
      <c r="BXC96" s="34"/>
      <c r="BXD96" s="31"/>
      <c r="BXE96" s="32"/>
      <c r="BXF96" s="33"/>
      <c r="BXG96" s="3"/>
      <c r="BXH96" s="2"/>
      <c r="BXI96" s="34"/>
      <c r="BXJ96" s="31"/>
      <c r="BXK96" s="32"/>
      <c r="BXL96" s="33"/>
      <c r="BXM96" s="3"/>
      <c r="BXN96" s="2"/>
      <c r="BXO96" s="34"/>
      <c r="BXP96" s="31"/>
      <c r="BXQ96" s="32"/>
      <c r="BXR96" s="33"/>
      <c r="BXS96" s="3"/>
      <c r="BXT96" s="2"/>
      <c r="BXU96" s="34"/>
      <c r="BXV96" s="31"/>
      <c r="BXW96" s="32"/>
      <c r="BXX96" s="33"/>
      <c r="BXY96" s="3"/>
      <c r="BXZ96" s="2"/>
      <c r="BYA96" s="34"/>
      <c r="BYB96" s="31"/>
      <c r="BYC96" s="32"/>
      <c r="BYD96" s="33"/>
      <c r="BYE96" s="3"/>
      <c r="BYF96" s="2"/>
      <c r="BYG96" s="34"/>
      <c r="BYH96" s="31"/>
      <c r="BYI96" s="32"/>
      <c r="BYJ96" s="33"/>
      <c r="BYK96" s="3"/>
      <c r="BYL96" s="2"/>
      <c r="BYM96" s="34"/>
      <c r="BYN96" s="31"/>
      <c r="BYO96" s="32"/>
      <c r="BYP96" s="33"/>
      <c r="BYQ96" s="3"/>
      <c r="BYR96" s="2"/>
      <c r="BYS96" s="34"/>
      <c r="BYT96" s="31"/>
      <c r="BYU96" s="32"/>
      <c r="BYV96" s="33"/>
      <c r="BYW96" s="3"/>
      <c r="BYX96" s="2"/>
      <c r="BYY96" s="34"/>
      <c r="BYZ96" s="31"/>
      <c r="BZA96" s="32"/>
      <c r="BZB96" s="33"/>
      <c r="BZC96" s="3"/>
      <c r="BZD96" s="2"/>
      <c r="BZE96" s="34"/>
      <c r="BZF96" s="31"/>
      <c r="BZG96" s="32"/>
      <c r="BZH96" s="33"/>
      <c r="BZI96" s="3"/>
      <c r="BZJ96" s="2"/>
      <c r="BZK96" s="34"/>
      <c r="BZL96" s="31"/>
      <c r="BZM96" s="32"/>
      <c r="BZN96" s="33"/>
      <c r="BZO96" s="3"/>
      <c r="BZP96" s="2"/>
      <c r="BZQ96" s="34"/>
      <c r="BZR96" s="31"/>
      <c r="BZS96" s="32"/>
      <c r="BZT96" s="33"/>
      <c r="BZU96" s="3"/>
      <c r="BZV96" s="2"/>
      <c r="BZW96" s="34"/>
      <c r="BZX96" s="31"/>
      <c r="BZY96" s="32"/>
      <c r="BZZ96" s="33"/>
      <c r="CAA96" s="3"/>
      <c r="CAB96" s="2"/>
      <c r="CAC96" s="34"/>
      <c r="CAD96" s="31"/>
      <c r="CAE96" s="32"/>
      <c r="CAF96" s="33"/>
      <c r="CAG96" s="3"/>
      <c r="CAH96" s="2"/>
      <c r="CAI96" s="34"/>
      <c r="CAJ96" s="31"/>
      <c r="CAK96" s="32"/>
      <c r="CAL96" s="33"/>
      <c r="CAM96" s="3"/>
      <c r="CAN96" s="2"/>
      <c r="CAO96" s="34"/>
      <c r="CAP96" s="31"/>
      <c r="CAQ96" s="32"/>
      <c r="CAR96" s="33"/>
      <c r="CAS96" s="3"/>
      <c r="CAT96" s="2"/>
      <c r="CAU96" s="34"/>
      <c r="CAV96" s="31"/>
      <c r="CAW96" s="32"/>
      <c r="CAX96" s="33"/>
      <c r="CAY96" s="3"/>
      <c r="CAZ96" s="2"/>
      <c r="CBA96" s="34"/>
      <c r="CBB96" s="31"/>
      <c r="CBC96" s="32"/>
      <c r="CBD96" s="33"/>
      <c r="CBE96" s="3"/>
      <c r="CBF96" s="2"/>
      <c r="CBG96" s="34"/>
      <c r="CBH96" s="31"/>
      <c r="CBI96" s="32"/>
      <c r="CBJ96" s="33"/>
      <c r="CBK96" s="3"/>
      <c r="CBL96" s="2"/>
      <c r="CBM96" s="34"/>
      <c r="CBN96" s="31"/>
      <c r="CBO96" s="32"/>
      <c r="CBP96" s="33"/>
      <c r="CBQ96" s="3"/>
      <c r="CBR96" s="2"/>
      <c r="CBS96" s="34"/>
      <c r="CBT96" s="31"/>
      <c r="CBU96" s="32"/>
      <c r="CBV96" s="33"/>
      <c r="CBW96" s="3"/>
      <c r="CBX96" s="2"/>
      <c r="CBY96" s="34"/>
      <c r="CBZ96" s="31"/>
      <c r="CCA96" s="32"/>
      <c r="CCB96" s="33"/>
      <c r="CCC96" s="3"/>
      <c r="CCD96" s="2"/>
      <c r="CCE96" s="34"/>
      <c r="CCF96" s="31"/>
      <c r="CCG96" s="32"/>
      <c r="CCH96" s="33"/>
      <c r="CCI96" s="3"/>
      <c r="CCJ96" s="2"/>
      <c r="CCK96" s="34"/>
      <c r="CCL96" s="31"/>
      <c r="CCM96" s="32"/>
      <c r="CCN96" s="33"/>
      <c r="CCO96" s="3"/>
      <c r="CCP96" s="2"/>
      <c r="CCQ96" s="34"/>
      <c r="CCR96" s="31"/>
      <c r="CCS96" s="32"/>
      <c r="CCT96" s="33"/>
      <c r="CCU96" s="3"/>
      <c r="CCV96" s="2"/>
      <c r="CCW96" s="34"/>
      <c r="CCX96" s="31"/>
      <c r="CCY96" s="32"/>
      <c r="CCZ96" s="33"/>
      <c r="CDA96" s="3"/>
      <c r="CDB96" s="2"/>
      <c r="CDC96" s="34"/>
      <c r="CDD96" s="31"/>
      <c r="CDE96" s="32"/>
      <c r="CDF96" s="33"/>
      <c r="CDG96" s="3"/>
      <c r="CDH96" s="2"/>
      <c r="CDI96" s="34"/>
      <c r="CDJ96" s="31"/>
      <c r="CDK96" s="32"/>
      <c r="CDL96" s="33"/>
      <c r="CDM96" s="3"/>
      <c r="CDN96" s="2"/>
      <c r="CDO96" s="34"/>
      <c r="CDP96" s="31"/>
      <c r="CDQ96" s="32"/>
      <c r="CDR96" s="33"/>
      <c r="CDS96" s="3"/>
      <c r="CDT96" s="2"/>
      <c r="CDU96" s="34"/>
      <c r="CDV96" s="31"/>
      <c r="CDW96" s="32"/>
      <c r="CDX96" s="33"/>
      <c r="CDY96" s="3"/>
      <c r="CDZ96" s="2"/>
      <c r="CEA96" s="34"/>
      <c r="CEB96" s="31"/>
      <c r="CEC96" s="32"/>
      <c r="CED96" s="33"/>
      <c r="CEE96" s="3"/>
      <c r="CEF96" s="2"/>
      <c r="CEG96" s="34"/>
      <c r="CEH96" s="31"/>
      <c r="CEI96" s="32"/>
      <c r="CEJ96" s="33"/>
      <c r="CEK96" s="3"/>
      <c r="CEL96" s="2"/>
      <c r="CEM96" s="34"/>
      <c r="CEN96" s="31"/>
      <c r="CEO96" s="32"/>
      <c r="CEP96" s="33"/>
      <c r="CEQ96" s="3"/>
      <c r="CER96" s="2"/>
      <c r="CES96" s="34"/>
      <c r="CET96" s="31"/>
      <c r="CEU96" s="32"/>
      <c r="CEV96" s="33"/>
      <c r="CEW96" s="3"/>
      <c r="CEX96" s="2"/>
      <c r="CEY96" s="34"/>
      <c r="CEZ96" s="31"/>
      <c r="CFA96" s="32"/>
      <c r="CFB96" s="33"/>
      <c r="CFC96" s="3"/>
      <c r="CFD96" s="2"/>
      <c r="CFE96" s="34"/>
      <c r="CFF96" s="31"/>
      <c r="CFG96" s="32"/>
      <c r="CFH96" s="33"/>
      <c r="CFI96" s="3"/>
      <c r="CFJ96" s="2"/>
      <c r="CFK96" s="34"/>
      <c r="CFL96" s="31"/>
      <c r="CFM96" s="32"/>
      <c r="CFN96" s="33"/>
      <c r="CFO96" s="3"/>
      <c r="CFP96" s="2"/>
      <c r="CFQ96" s="34"/>
      <c r="CFR96" s="31"/>
      <c r="CFS96" s="32"/>
      <c r="CFT96" s="33"/>
      <c r="CFU96" s="3"/>
      <c r="CFV96" s="2"/>
      <c r="CFW96" s="34"/>
      <c r="CFX96" s="31"/>
      <c r="CFY96" s="32"/>
      <c r="CFZ96" s="33"/>
      <c r="CGA96" s="3"/>
      <c r="CGB96" s="2"/>
      <c r="CGC96" s="34"/>
      <c r="CGD96" s="31"/>
      <c r="CGE96" s="32"/>
      <c r="CGF96" s="33"/>
      <c r="CGG96" s="3"/>
      <c r="CGH96" s="2"/>
      <c r="CGI96" s="34"/>
      <c r="CGJ96" s="31"/>
      <c r="CGK96" s="32"/>
      <c r="CGL96" s="33"/>
      <c r="CGM96" s="3"/>
      <c r="CGN96" s="2"/>
      <c r="CGO96" s="34"/>
      <c r="CGP96" s="31"/>
      <c r="CGQ96" s="32"/>
      <c r="CGR96" s="33"/>
      <c r="CGS96" s="3"/>
      <c r="CGT96" s="2"/>
      <c r="CGU96" s="34"/>
      <c r="CGV96" s="31"/>
      <c r="CGW96" s="32"/>
      <c r="CGX96" s="33"/>
      <c r="CGY96" s="3"/>
      <c r="CGZ96" s="2"/>
      <c r="CHA96" s="34"/>
      <c r="CHB96" s="31"/>
      <c r="CHC96" s="32"/>
      <c r="CHD96" s="33"/>
      <c r="CHE96" s="3"/>
      <c r="CHF96" s="2"/>
      <c r="CHG96" s="34"/>
      <c r="CHH96" s="31"/>
      <c r="CHI96" s="32"/>
      <c r="CHJ96" s="33"/>
      <c r="CHK96" s="3"/>
      <c r="CHL96" s="2"/>
      <c r="CHM96" s="34"/>
      <c r="CHN96" s="31"/>
      <c r="CHO96" s="32"/>
      <c r="CHP96" s="33"/>
      <c r="CHQ96" s="3"/>
      <c r="CHR96" s="2"/>
      <c r="CHS96" s="34"/>
      <c r="CHT96" s="31"/>
      <c r="CHU96" s="32"/>
      <c r="CHV96" s="33"/>
      <c r="CHW96" s="3"/>
      <c r="CHX96" s="2"/>
      <c r="CHY96" s="34"/>
      <c r="CHZ96" s="31"/>
      <c r="CIA96" s="32"/>
      <c r="CIB96" s="33"/>
      <c r="CIC96" s="3"/>
      <c r="CID96" s="2"/>
      <c r="CIE96" s="34"/>
      <c r="CIF96" s="31"/>
      <c r="CIG96" s="32"/>
      <c r="CIH96" s="33"/>
      <c r="CII96" s="3"/>
      <c r="CIJ96" s="2"/>
      <c r="CIK96" s="34"/>
      <c r="CIL96" s="31"/>
      <c r="CIM96" s="32"/>
      <c r="CIN96" s="33"/>
      <c r="CIO96" s="3"/>
      <c r="CIP96" s="2"/>
      <c r="CIQ96" s="34"/>
      <c r="CIR96" s="31"/>
      <c r="CIS96" s="32"/>
      <c r="CIT96" s="33"/>
      <c r="CIU96" s="3"/>
      <c r="CIV96" s="2"/>
      <c r="CIW96" s="34"/>
      <c r="CIX96" s="31"/>
      <c r="CIY96" s="32"/>
      <c r="CIZ96" s="33"/>
      <c r="CJA96" s="3"/>
      <c r="CJB96" s="2"/>
      <c r="CJC96" s="34"/>
      <c r="CJD96" s="31"/>
      <c r="CJE96" s="32"/>
      <c r="CJF96" s="33"/>
      <c r="CJG96" s="3"/>
      <c r="CJH96" s="2"/>
      <c r="CJI96" s="34"/>
      <c r="CJJ96" s="31"/>
      <c r="CJK96" s="32"/>
      <c r="CJL96" s="33"/>
      <c r="CJM96" s="3"/>
      <c r="CJN96" s="2"/>
      <c r="CJO96" s="34"/>
      <c r="CJP96" s="31"/>
      <c r="CJQ96" s="32"/>
      <c r="CJR96" s="33"/>
      <c r="CJS96" s="3"/>
      <c r="CJT96" s="2"/>
      <c r="CJU96" s="34"/>
      <c r="CJV96" s="31"/>
      <c r="CJW96" s="32"/>
      <c r="CJX96" s="33"/>
      <c r="CJY96" s="3"/>
      <c r="CJZ96" s="2"/>
      <c r="CKA96" s="34"/>
      <c r="CKB96" s="31"/>
      <c r="CKC96" s="32"/>
      <c r="CKD96" s="33"/>
      <c r="CKE96" s="3"/>
      <c r="CKF96" s="2"/>
      <c r="CKG96" s="34"/>
      <c r="CKH96" s="31"/>
      <c r="CKI96" s="32"/>
      <c r="CKJ96" s="33"/>
      <c r="CKK96" s="3"/>
      <c r="CKL96" s="2"/>
      <c r="CKM96" s="34"/>
      <c r="CKN96" s="31"/>
      <c r="CKO96" s="32"/>
      <c r="CKP96" s="33"/>
      <c r="CKQ96" s="3"/>
      <c r="CKR96" s="2"/>
      <c r="CKS96" s="34"/>
      <c r="CKT96" s="31"/>
      <c r="CKU96" s="32"/>
      <c r="CKV96" s="33"/>
      <c r="CKW96" s="3"/>
      <c r="CKX96" s="2"/>
      <c r="CKY96" s="34"/>
      <c r="CKZ96" s="31"/>
      <c r="CLA96" s="32"/>
      <c r="CLB96" s="33"/>
      <c r="CLC96" s="3"/>
      <c r="CLD96" s="2"/>
      <c r="CLE96" s="34"/>
      <c r="CLF96" s="31"/>
      <c r="CLG96" s="32"/>
      <c r="CLH96" s="33"/>
      <c r="CLI96" s="3"/>
      <c r="CLJ96" s="2"/>
      <c r="CLK96" s="34"/>
      <c r="CLL96" s="31"/>
      <c r="CLM96" s="32"/>
      <c r="CLN96" s="33"/>
      <c r="CLO96" s="3"/>
      <c r="CLP96" s="2"/>
      <c r="CLQ96" s="34"/>
      <c r="CLR96" s="31"/>
      <c r="CLS96" s="32"/>
      <c r="CLT96" s="33"/>
      <c r="CLU96" s="3"/>
      <c r="CLV96" s="2"/>
      <c r="CLW96" s="34"/>
      <c r="CLX96" s="31"/>
      <c r="CLY96" s="32"/>
      <c r="CLZ96" s="33"/>
      <c r="CMA96" s="3"/>
      <c r="CMB96" s="2"/>
      <c r="CMC96" s="34"/>
      <c r="CMD96" s="31"/>
      <c r="CME96" s="32"/>
      <c r="CMF96" s="33"/>
      <c r="CMG96" s="3"/>
      <c r="CMH96" s="2"/>
      <c r="CMI96" s="34"/>
      <c r="CMJ96" s="31"/>
      <c r="CMK96" s="32"/>
      <c r="CML96" s="33"/>
      <c r="CMM96" s="3"/>
      <c r="CMN96" s="2"/>
      <c r="CMO96" s="34"/>
      <c r="CMP96" s="31"/>
      <c r="CMQ96" s="32"/>
      <c r="CMR96" s="33"/>
      <c r="CMS96" s="3"/>
      <c r="CMT96" s="2"/>
      <c r="CMU96" s="34"/>
      <c r="CMV96" s="31"/>
      <c r="CMW96" s="32"/>
      <c r="CMX96" s="33"/>
      <c r="CMY96" s="3"/>
      <c r="CMZ96" s="2"/>
      <c r="CNA96" s="34"/>
      <c r="CNB96" s="31"/>
      <c r="CNC96" s="32"/>
      <c r="CND96" s="33"/>
      <c r="CNE96" s="3"/>
      <c r="CNF96" s="2"/>
      <c r="CNG96" s="34"/>
      <c r="CNH96" s="31"/>
      <c r="CNI96" s="32"/>
      <c r="CNJ96" s="33"/>
      <c r="CNK96" s="3"/>
      <c r="CNL96" s="2"/>
      <c r="CNM96" s="34"/>
      <c r="CNN96" s="31"/>
      <c r="CNO96" s="32"/>
      <c r="CNP96" s="33"/>
      <c r="CNQ96" s="3"/>
      <c r="CNR96" s="2"/>
      <c r="CNS96" s="34"/>
      <c r="CNT96" s="31"/>
      <c r="CNU96" s="32"/>
      <c r="CNV96" s="33"/>
      <c r="CNW96" s="3"/>
      <c r="CNX96" s="2"/>
      <c r="CNY96" s="34"/>
      <c r="CNZ96" s="31"/>
      <c r="COA96" s="32"/>
      <c r="COB96" s="33"/>
      <c r="COC96" s="3"/>
      <c r="COD96" s="2"/>
      <c r="COE96" s="34"/>
      <c r="COF96" s="31"/>
      <c r="COG96" s="32"/>
      <c r="COH96" s="33"/>
      <c r="COI96" s="3"/>
      <c r="COJ96" s="2"/>
      <c r="COK96" s="34"/>
      <c r="COL96" s="31"/>
      <c r="COM96" s="32"/>
      <c r="CON96" s="33"/>
      <c r="COO96" s="3"/>
      <c r="COP96" s="2"/>
      <c r="COQ96" s="34"/>
      <c r="COR96" s="31"/>
      <c r="COS96" s="32"/>
      <c r="COT96" s="33"/>
      <c r="COU96" s="3"/>
      <c r="COV96" s="2"/>
      <c r="COW96" s="34"/>
      <c r="COX96" s="31"/>
      <c r="COY96" s="32"/>
      <c r="COZ96" s="33"/>
      <c r="CPA96" s="3"/>
      <c r="CPB96" s="2"/>
      <c r="CPC96" s="34"/>
      <c r="CPD96" s="31"/>
      <c r="CPE96" s="32"/>
      <c r="CPF96" s="33"/>
      <c r="CPG96" s="3"/>
      <c r="CPH96" s="2"/>
      <c r="CPI96" s="34"/>
      <c r="CPJ96" s="31"/>
      <c r="CPK96" s="32"/>
      <c r="CPL96" s="33"/>
      <c r="CPM96" s="3"/>
      <c r="CPN96" s="2"/>
      <c r="CPO96" s="34"/>
      <c r="CPP96" s="31"/>
      <c r="CPQ96" s="32"/>
      <c r="CPR96" s="33"/>
      <c r="CPS96" s="3"/>
      <c r="CPT96" s="2"/>
      <c r="CPU96" s="34"/>
      <c r="CPV96" s="31"/>
      <c r="CPW96" s="32"/>
      <c r="CPX96" s="33"/>
      <c r="CPY96" s="3"/>
      <c r="CPZ96" s="2"/>
      <c r="CQA96" s="34"/>
      <c r="CQB96" s="31"/>
      <c r="CQC96" s="32"/>
      <c r="CQD96" s="33"/>
      <c r="CQE96" s="3"/>
      <c r="CQF96" s="2"/>
      <c r="CQG96" s="34"/>
      <c r="CQH96" s="31"/>
      <c r="CQI96" s="32"/>
      <c r="CQJ96" s="33"/>
      <c r="CQK96" s="3"/>
      <c r="CQL96" s="2"/>
      <c r="CQM96" s="34"/>
      <c r="CQN96" s="31"/>
      <c r="CQO96" s="32"/>
      <c r="CQP96" s="33"/>
      <c r="CQQ96" s="3"/>
      <c r="CQR96" s="2"/>
      <c r="CQS96" s="34"/>
      <c r="CQT96" s="31"/>
      <c r="CQU96" s="32"/>
      <c r="CQV96" s="33"/>
      <c r="CQW96" s="3"/>
      <c r="CQX96" s="2"/>
      <c r="CQY96" s="34"/>
      <c r="CQZ96" s="31"/>
      <c r="CRA96" s="32"/>
      <c r="CRB96" s="33"/>
      <c r="CRC96" s="3"/>
      <c r="CRD96" s="2"/>
      <c r="CRE96" s="34"/>
      <c r="CRF96" s="31"/>
      <c r="CRG96" s="32"/>
      <c r="CRH96" s="33"/>
      <c r="CRI96" s="3"/>
      <c r="CRJ96" s="2"/>
      <c r="CRK96" s="34"/>
      <c r="CRL96" s="31"/>
      <c r="CRM96" s="32"/>
      <c r="CRN96" s="33"/>
      <c r="CRO96" s="3"/>
      <c r="CRP96" s="2"/>
      <c r="CRQ96" s="34"/>
      <c r="CRR96" s="31"/>
      <c r="CRS96" s="32"/>
      <c r="CRT96" s="33"/>
      <c r="CRU96" s="3"/>
      <c r="CRV96" s="2"/>
      <c r="CRW96" s="34"/>
      <c r="CRX96" s="31"/>
      <c r="CRY96" s="32"/>
      <c r="CRZ96" s="33"/>
      <c r="CSA96" s="3"/>
      <c r="CSB96" s="2"/>
      <c r="CSC96" s="34"/>
      <c r="CSD96" s="31"/>
      <c r="CSE96" s="32"/>
      <c r="CSF96" s="33"/>
      <c r="CSG96" s="3"/>
      <c r="CSH96" s="2"/>
      <c r="CSI96" s="34"/>
      <c r="CSJ96" s="31"/>
      <c r="CSK96" s="32"/>
      <c r="CSL96" s="33"/>
      <c r="CSM96" s="3"/>
      <c r="CSN96" s="2"/>
      <c r="CSO96" s="34"/>
      <c r="CSP96" s="31"/>
      <c r="CSQ96" s="32"/>
      <c r="CSR96" s="33"/>
      <c r="CSS96" s="3"/>
      <c r="CST96" s="2"/>
      <c r="CSU96" s="34"/>
      <c r="CSV96" s="31"/>
      <c r="CSW96" s="32"/>
      <c r="CSX96" s="33"/>
      <c r="CSY96" s="3"/>
      <c r="CSZ96" s="2"/>
      <c r="CTA96" s="34"/>
      <c r="CTB96" s="31"/>
      <c r="CTC96" s="32"/>
      <c r="CTD96" s="33"/>
      <c r="CTE96" s="3"/>
      <c r="CTF96" s="2"/>
      <c r="CTG96" s="34"/>
      <c r="CTH96" s="31"/>
      <c r="CTI96" s="32"/>
      <c r="CTJ96" s="33"/>
      <c r="CTK96" s="3"/>
      <c r="CTL96" s="2"/>
      <c r="CTM96" s="34"/>
      <c r="CTN96" s="31"/>
      <c r="CTO96" s="32"/>
      <c r="CTP96" s="33"/>
      <c r="CTQ96" s="3"/>
      <c r="CTR96" s="2"/>
      <c r="CTS96" s="34"/>
      <c r="CTT96" s="31"/>
      <c r="CTU96" s="32"/>
      <c r="CTV96" s="33"/>
      <c r="CTW96" s="3"/>
      <c r="CTX96" s="2"/>
      <c r="CTY96" s="34"/>
      <c r="CTZ96" s="31"/>
      <c r="CUA96" s="32"/>
    </row>
    <row r="97" s="1" customFormat="1" ht="195" customHeight="1" spans="1:2575">
      <c r="A97" s="32"/>
      <c r="B97" s="33"/>
      <c r="C97" s="3"/>
      <c r="D97" s="2"/>
      <c r="E97" s="34"/>
      <c r="F97" s="31"/>
      <c r="G97" s="32"/>
      <c r="H97" s="33"/>
      <c r="I97" s="3"/>
      <c r="J97" s="2"/>
      <c r="K97" s="34"/>
      <c r="L97" s="31"/>
      <c r="M97" s="32"/>
      <c r="N97" s="33"/>
      <c r="O97" s="3"/>
      <c r="P97" s="2"/>
      <c r="Q97" s="34"/>
      <c r="R97" s="31"/>
      <c r="S97" s="32"/>
      <c r="T97" s="33"/>
      <c r="U97" s="3"/>
      <c r="V97" s="2"/>
      <c r="W97" s="34"/>
      <c r="X97" s="31"/>
      <c r="Y97" s="32"/>
      <c r="Z97" s="33"/>
      <c r="AA97" s="3"/>
      <c r="AB97" s="2"/>
      <c r="AC97" s="34"/>
      <c r="AD97" s="31"/>
      <c r="AE97" s="32"/>
      <c r="AF97" s="33"/>
      <c r="AG97" s="3"/>
      <c r="AH97" s="2"/>
      <c r="AI97" s="34"/>
      <c r="AJ97" s="31"/>
      <c r="AK97" s="32"/>
      <c r="AL97" s="33"/>
      <c r="AM97" s="3"/>
      <c r="AN97" s="2"/>
      <c r="AO97" s="34"/>
      <c r="AP97" s="31"/>
      <c r="AQ97" s="32"/>
      <c r="AR97" s="33"/>
      <c r="AS97" s="3"/>
      <c r="AT97" s="2"/>
      <c r="AU97" s="34"/>
      <c r="AV97" s="31"/>
      <c r="AW97" s="32"/>
      <c r="AX97" s="33"/>
      <c r="AY97" s="3"/>
      <c r="AZ97" s="2"/>
      <c r="BA97" s="34"/>
      <c r="BB97" s="31"/>
      <c r="BC97" s="32"/>
      <c r="BD97" s="33"/>
      <c r="BE97" s="3"/>
      <c r="BF97" s="2"/>
      <c r="BG97" s="34"/>
      <c r="BH97" s="31"/>
      <c r="BI97" s="32"/>
      <c r="BJ97" s="33"/>
      <c r="BK97" s="3"/>
      <c r="BL97" s="2"/>
      <c r="BM97" s="34"/>
      <c r="BN97" s="31"/>
      <c r="BO97" s="32"/>
      <c r="BP97" s="33"/>
      <c r="BQ97" s="3"/>
      <c r="BR97" s="2"/>
      <c r="BS97" s="34"/>
      <c r="BT97" s="31"/>
      <c r="BU97" s="32"/>
      <c r="BV97" s="33"/>
      <c r="BW97" s="3"/>
      <c r="BX97" s="2"/>
      <c r="BY97" s="34"/>
      <c r="BZ97" s="31"/>
      <c r="CA97" s="32"/>
      <c r="CB97" s="33"/>
      <c r="CC97" s="3"/>
      <c r="CD97" s="2"/>
      <c r="CE97" s="34"/>
      <c r="CF97" s="31"/>
      <c r="CG97" s="32"/>
      <c r="CH97" s="33"/>
      <c r="CI97" s="3"/>
      <c r="CJ97" s="2"/>
      <c r="CK97" s="34"/>
      <c r="CL97" s="31"/>
      <c r="CM97" s="32"/>
      <c r="CN97" s="33"/>
      <c r="CO97" s="3"/>
      <c r="CP97" s="2"/>
      <c r="CQ97" s="34"/>
      <c r="CR97" s="31"/>
      <c r="CS97" s="32"/>
      <c r="CT97" s="33"/>
      <c r="CU97" s="3"/>
      <c r="CV97" s="2"/>
      <c r="CW97" s="34"/>
      <c r="CX97" s="31"/>
      <c r="CY97" s="32"/>
      <c r="CZ97" s="33"/>
      <c r="DA97" s="3"/>
      <c r="DB97" s="2"/>
      <c r="DC97" s="34"/>
      <c r="DD97" s="31"/>
      <c r="DE97" s="32"/>
      <c r="DF97" s="33"/>
      <c r="DG97" s="3"/>
      <c r="DH97" s="2"/>
      <c r="DI97" s="34"/>
      <c r="DJ97" s="31"/>
      <c r="DK97" s="32"/>
      <c r="DL97" s="33"/>
      <c r="DM97" s="3"/>
      <c r="DN97" s="2"/>
      <c r="DO97" s="34"/>
      <c r="DP97" s="31"/>
      <c r="DQ97" s="32"/>
      <c r="DR97" s="33"/>
      <c r="DS97" s="3"/>
      <c r="DT97" s="2"/>
      <c r="DU97" s="34"/>
      <c r="DV97" s="31"/>
      <c r="DW97" s="32"/>
      <c r="DX97" s="33"/>
      <c r="DY97" s="3"/>
      <c r="DZ97" s="2"/>
      <c r="EA97" s="34"/>
      <c r="EB97" s="31"/>
      <c r="EC97" s="32"/>
      <c r="ED97" s="33"/>
      <c r="EE97" s="3"/>
      <c r="EF97" s="2"/>
      <c r="EG97" s="34"/>
      <c r="EH97" s="31"/>
      <c r="EI97" s="32"/>
      <c r="EJ97" s="33"/>
      <c r="EK97" s="3"/>
      <c r="EL97" s="2"/>
      <c r="EM97" s="34"/>
      <c r="EN97" s="31"/>
      <c r="EO97" s="32"/>
      <c r="EP97" s="33"/>
      <c r="EQ97" s="3"/>
      <c r="ER97" s="2"/>
      <c r="ES97" s="34"/>
      <c r="ET97" s="31"/>
      <c r="EU97" s="32"/>
      <c r="EV97" s="33"/>
      <c r="EW97" s="3"/>
      <c r="EX97" s="2"/>
      <c r="EY97" s="34"/>
      <c r="EZ97" s="31"/>
      <c r="FA97" s="32"/>
      <c r="FB97" s="33"/>
      <c r="FC97" s="3"/>
      <c r="FD97" s="2"/>
      <c r="FE97" s="34"/>
      <c r="FF97" s="31"/>
      <c r="FG97" s="32"/>
      <c r="FH97" s="33"/>
      <c r="FI97" s="3"/>
      <c r="FJ97" s="2"/>
      <c r="FK97" s="34"/>
      <c r="FL97" s="31"/>
      <c r="FM97" s="32"/>
      <c r="FN97" s="33"/>
      <c r="FO97" s="3"/>
      <c r="FP97" s="2"/>
      <c r="FQ97" s="34"/>
      <c r="FR97" s="31"/>
      <c r="FS97" s="32"/>
      <c r="FT97" s="33"/>
      <c r="FU97" s="3"/>
      <c r="FV97" s="2"/>
      <c r="FW97" s="34"/>
      <c r="FX97" s="31"/>
      <c r="FY97" s="32"/>
      <c r="FZ97" s="33"/>
      <c r="GA97" s="3"/>
      <c r="GB97" s="2"/>
      <c r="GC97" s="34"/>
      <c r="GD97" s="31"/>
      <c r="GE97" s="32"/>
      <c r="GF97" s="33"/>
      <c r="GG97" s="3"/>
      <c r="GH97" s="2"/>
      <c r="GI97" s="34"/>
      <c r="GJ97" s="31"/>
      <c r="GK97" s="32"/>
      <c r="GL97" s="33"/>
      <c r="GM97" s="3"/>
      <c r="GN97" s="2"/>
      <c r="GO97" s="34"/>
      <c r="GP97" s="31"/>
      <c r="GQ97" s="32"/>
      <c r="GR97" s="33"/>
      <c r="GS97" s="3"/>
      <c r="GT97" s="2"/>
      <c r="GU97" s="34"/>
      <c r="GV97" s="31"/>
      <c r="GW97" s="32"/>
      <c r="GX97" s="33"/>
      <c r="GY97" s="3"/>
      <c r="GZ97" s="2"/>
      <c r="HA97" s="34"/>
      <c r="HB97" s="31"/>
      <c r="HC97" s="32"/>
      <c r="HD97" s="33"/>
      <c r="HE97" s="3"/>
      <c r="HF97" s="2"/>
      <c r="HG97" s="34"/>
      <c r="HH97" s="31"/>
      <c r="HI97" s="32"/>
      <c r="HJ97" s="33"/>
      <c r="HK97" s="3"/>
      <c r="HL97" s="2"/>
      <c r="HM97" s="34"/>
      <c r="HN97" s="31"/>
      <c r="HO97" s="32"/>
      <c r="HP97" s="33"/>
      <c r="HQ97" s="3"/>
      <c r="HR97" s="2"/>
      <c r="HS97" s="34"/>
      <c r="HT97" s="31"/>
      <c r="HU97" s="32"/>
      <c r="HV97" s="33"/>
      <c r="HW97" s="3"/>
      <c r="HX97" s="2"/>
      <c r="HY97" s="34"/>
      <c r="HZ97" s="31"/>
      <c r="IA97" s="32"/>
      <c r="IB97" s="33"/>
      <c r="IC97" s="3"/>
      <c r="ID97" s="2"/>
      <c r="IE97" s="34"/>
      <c r="IF97" s="31"/>
      <c r="IG97" s="32"/>
      <c r="IH97" s="33"/>
      <c r="II97" s="3"/>
      <c r="IJ97" s="2"/>
      <c r="IK97" s="34"/>
      <c r="IL97" s="31"/>
      <c r="IM97" s="32"/>
      <c r="IN97" s="33"/>
      <c r="IO97" s="3"/>
      <c r="IP97" s="2"/>
      <c r="IQ97" s="34"/>
      <c r="IR97" s="31"/>
      <c r="IS97" s="32"/>
      <c r="IT97" s="33"/>
      <c r="IU97" s="3"/>
      <c r="IV97" s="2"/>
      <c r="IW97" s="34"/>
      <c r="IX97" s="31"/>
      <c r="IY97" s="32"/>
      <c r="IZ97" s="33"/>
      <c r="JA97" s="3"/>
      <c r="JB97" s="2"/>
      <c r="JC97" s="34"/>
      <c r="JD97" s="31"/>
      <c r="JE97" s="32"/>
      <c r="JF97" s="33"/>
      <c r="JG97" s="3"/>
      <c r="JH97" s="2"/>
      <c r="JI97" s="34"/>
      <c r="JJ97" s="31"/>
      <c r="JK97" s="32"/>
      <c r="JL97" s="33"/>
      <c r="JM97" s="3"/>
      <c r="JN97" s="2"/>
      <c r="JO97" s="34"/>
      <c r="JP97" s="31"/>
      <c r="JQ97" s="32"/>
      <c r="JR97" s="33"/>
      <c r="JS97" s="3"/>
      <c r="JT97" s="2"/>
      <c r="JU97" s="34"/>
      <c r="JV97" s="31"/>
      <c r="JW97" s="32"/>
      <c r="JX97" s="33"/>
      <c r="JY97" s="3"/>
      <c r="JZ97" s="2"/>
      <c r="KA97" s="34"/>
      <c r="KB97" s="31"/>
      <c r="KC97" s="32"/>
      <c r="KD97" s="33"/>
      <c r="KE97" s="3"/>
      <c r="KF97" s="2"/>
      <c r="KG97" s="34"/>
      <c r="KH97" s="31"/>
      <c r="KI97" s="32"/>
      <c r="KJ97" s="33"/>
      <c r="KK97" s="3"/>
      <c r="KL97" s="2"/>
      <c r="KM97" s="34"/>
      <c r="KN97" s="31"/>
      <c r="KO97" s="32"/>
      <c r="KP97" s="33"/>
      <c r="KQ97" s="3"/>
      <c r="KR97" s="2"/>
      <c r="KS97" s="34"/>
      <c r="KT97" s="31"/>
      <c r="KU97" s="32"/>
      <c r="KV97" s="33"/>
      <c r="KW97" s="3"/>
      <c r="KX97" s="2"/>
      <c r="KY97" s="34"/>
      <c r="KZ97" s="31"/>
      <c r="LA97" s="32"/>
      <c r="LB97" s="33"/>
      <c r="LC97" s="3"/>
      <c r="LD97" s="2"/>
      <c r="LE97" s="34"/>
      <c r="LF97" s="31"/>
      <c r="LG97" s="32"/>
      <c r="LH97" s="33"/>
      <c r="LI97" s="3"/>
      <c r="LJ97" s="2"/>
      <c r="LK97" s="34"/>
      <c r="LL97" s="31"/>
      <c r="LM97" s="32"/>
      <c r="LN97" s="33"/>
      <c r="LO97" s="3"/>
      <c r="LP97" s="2"/>
      <c r="LQ97" s="34"/>
      <c r="LR97" s="31"/>
      <c r="LS97" s="32"/>
      <c r="LT97" s="33"/>
      <c r="LU97" s="3"/>
      <c r="LV97" s="2"/>
      <c r="LW97" s="34"/>
      <c r="LX97" s="31"/>
      <c r="LY97" s="32"/>
      <c r="LZ97" s="33"/>
      <c r="MA97" s="3"/>
      <c r="MB97" s="2"/>
      <c r="MC97" s="34"/>
      <c r="MD97" s="31"/>
      <c r="ME97" s="32"/>
      <c r="MF97" s="33"/>
      <c r="MG97" s="3"/>
      <c r="MH97" s="2"/>
      <c r="MI97" s="34"/>
      <c r="MJ97" s="31"/>
      <c r="MK97" s="32"/>
      <c r="ML97" s="33"/>
      <c r="MM97" s="3"/>
      <c r="MN97" s="2"/>
      <c r="MO97" s="34"/>
      <c r="MP97" s="31"/>
      <c r="MQ97" s="32"/>
      <c r="MR97" s="33"/>
      <c r="MS97" s="3"/>
      <c r="MT97" s="2"/>
      <c r="MU97" s="34"/>
      <c r="MV97" s="31"/>
      <c r="MW97" s="32"/>
      <c r="MX97" s="33"/>
      <c r="MY97" s="3"/>
      <c r="MZ97" s="2"/>
      <c r="NA97" s="34"/>
      <c r="NB97" s="31"/>
      <c r="NC97" s="32"/>
      <c r="ND97" s="33"/>
      <c r="NE97" s="3"/>
      <c r="NF97" s="2"/>
      <c r="NG97" s="34"/>
      <c r="NH97" s="31"/>
      <c r="NI97" s="32"/>
      <c r="NJ97" s="33"/>
      <c r="NK97" s="3"/>
      <c r="NL97" s="2"/>
      <c r="NM97" s="34"/>
      <c r="NN97" s="31"/>
      <c r="NO97" s="32"/>
      <c r="NP97" s="33"/>
      <c r="NQ97" s="3"/>
      <c r="NR97" s="2"/>
      <c r="NS97" s="34"/>
      <c r="NT97" s="31"/>
      <c r="NU97" s="32"/>
      <c r="NV97" s="33"/>
      <c r="NW97" s="3"/>
      <c r="NX97" s="2"/>
      <c r="NY97" s="34"/>
      <c r="NZ97" s="31"/>
      <c r="OA97" s="32"/>
      <c r="OB97" s="33"/>
      <c r="OC97" s="3"/>
      <c r="OD97" s="2"/>
      <c r="OE97" s="34"/>
      <c r="OF97" s="31"/>
      <c r="OG97" s="32"/>
      <c r="OH97" s="33"/>
      <c r="OI97" s="3"/>
      <c r="OJ97" s="2"/>
      <c r="OK97" s="34"/>
      <c r="OL97" s="31"/>
      <c r="OM97" s="32"/>
      <c r="ON97" s="33"/>
      <c r="OO97" s="3"/>
      <c r="OP97" s="2"/>
      <c r="OQ97" s="34"/>
      <c r="OR97" s="31"/>
      <c r="OS97" s="32"/>
      <c r="OT97" s="33"/>
      <c r="OU97" s="3"/>
      <c r="OV97" s="2"/>
      <c r="OW97" s="34"/>
      <c r="OX97" s="31"/>
      <c r="OY97" s="32"/>
      <c r="OZ97" s="33"/>
      <c r="PA97" s="3"/>
      <c r="PB97" s="2"/>
      <c r="PC97" s="34"/>
      <c r="PD97" s="31"/>
      <c r="PE97" s="32"/>
      <c r="PF97" s="33"/>
      <c r="PG97" s="3"/>
      <c r="PH97" s="2"/>
      <c r="PI97" s="34"/>
      <c r="PJ97" s="31"/>
      <c r="PK97" s="32"/>
      <c r="PL97" s="33"/>
      <c r="PM97" s="3"/>
      <c r="PN97" s="2"/>
      <c r="PO97" s="34"/>
      <c r="PP97" s="31"/>
      <c r="PQ97" s="32"/>
      <c r="PR97" s="33"/>
      <c r="PS97" s="3"/>
      <c r="PT97" s="2"/>
      <c r="PU97" s="34"/>
      <c r="PV97" s="31"/>
      <c r="PW97" s="32"/>
      <c r="PX97" s="33"/>
      <c r="PY97" s="3"/>
      <c r="PZ97" s="2"/>
      <c r="QA97" s="34"/>
      <c r="QB97" s="31"/>
      <c r="QC97" s="32"/>
      <c r="QD97" s="33"/>
      <c r="QE97" s="3"/>
      <c r="QF97" s="2"/>
      <c r="QG97" s="34"/>
      <c r="QH97" s="31"/>
      <c r="QI97" s="32"/>
      <c r="QJ97" s="33"/>
      <c r="QK97" s="3"/>
      <c r="QL97" s="2"/>
      <c r="QM97" s="34"/>
      <c r="QN97" s="31"/>
      <c r="QO97" s="32"/>
      <c r="QP97" s="33"/>
      <c r="QQ97" s="3"/>
      <c r="QR97" s="2"/>
      <c r="QS97" s="34"/>
      <c r="QT97" s="31"/>
      <c r="QU97" s="32"/>
      <c r="QV97" s="33"/>
      <c r="QW97" s="3"/>
      <c r="QX97" s="2"/>
      <c r="QY97" s="34"/>
      <c r="QZ97" s="31"/>
      <c r="RA97" s="32"/>
      <c r="RB97" s="33"/>
      <c r="RC97" s="3"/>
      <c r="RD97" s="2"/>
      <c r="RE97" s="34"/>
      <c r="RF97" s="31"/>
      <c r="RG97" s="32"/>
      <c r="RH97" s="33"/>
      <c r="RI97" s="3"/>
      <c r="RJ97" s="2"/>
      <c r="RK97" s="34"/>
      <c r="RL97" s="31"/>
      <c r="RM97" s="32"/>
      <c r="RN97" s="33"/>
      <c r="RO97" s="3"/>
      <c r="RP97" s="2"/>
      <c r="RQ97" s="34"/>
      <c r="RR97" s="31"/>
      <c r="RS97" s="32"/>
      <c r="RT97" s="33"/>
      <c r="RU97" s="3"/>
      <c r="RV97" s="2"/>
      <c r="RW97" s="34"/>
      <c r="RX97" s="31"/>
      <c r="RY97" s="32"/>
      <c r="RZ97" s="33"/>
      <c r="SA97" s="3"/>
      <c r="SB97" s="2"/>
      <c r="SC97" s="34"/>
      <c r="SD97" s="31"/>
      <c r="SE97" s="32"/>
      <c r="SF97" s="33"/>
      <c r="SG97" s="3"/>
      <c r="SH97" s="2"/>
      <c r="SI97" s="34"/>
      <c r="SJ97" s="31"/>
      <c r="SK97" s="32"/>
      <c r="SL97" s="33"/>
      <c r="SM97" s="3"/>
      <c r="SN97" s="2"/>
      <c r="SO97" s="34"/>
      <c r="SP97" s="31"/>
      <c r="SQ97" s="32"/>
      <c r="SR97" s="33"/>
      <c r="SS97" s="3"/>
      <c r="ST97" s="2"/>
      <c r="SU97" s="34"/>
      <c r="SV97" s="31"/>
      <c r="SW97" s="32"/>
      <c r="SX97" s="33"/>
      <c r="SY97" s="3"/>
      <c r="SZ97" s="2"/>
      <c r="TA97" s="34"/>
      <c r="TB97" s="31"/>
      <c r="TC97" s="32"/>
      <c r="TD97" s="33"/>
      <c r="TE97" s="3"/>
      <c r="TF97" s="2"/>
      <c r="TG97" s="34"/>
      <c r="TH97" s="31"/>
      <c r="TI97" s="32"/>
      <c r="TJ97" s="33"/>
      <c r="TK97" s="3"/>
      <c r="TL97" s="2"/>
      <c r="TM97" s="34"/>
      <c r="TN97" s="31"/>
      <c r="TO97" s="32"/>
      <c r="TP97" s="33"/>
      <c r="TQ97" s="3"/>
      <c r="TR97" s="2"/>
      <c r="TS97" s="34"/>
      <c r="TT97" s="31"/>
      <c r="TU97" s="32"/>
      <c r="TV97" s="33"/>
      <c r="TW97" s="3"/>
      <c r="TX97" s="2"/>
      <c r="TY97" s="34"/>
      <c r="TZ97" s="31"/>
      <c r="UA97" s="32"/>
      <c r="UB97" s="33"/>
      <c r="UC97" s="3"/>
      <c r="UD97" s="2"/>
      <c r="UE97" s="34"/>
      <c r="UF97" s="31"/>
      <c r="UG97" s="32"/>
      <c r="UH97" s="33"/>
      <c r="UI97" s="3"/>
      <c r="UJ97" s="2"/>
      <c r="UK97" s="34"/>
      <c r="UL97" s="31"/>
      <c r="UM97" s="32"/>
      <c r="UN97" s="33"/>
      <c r="UO97" s="3"/>
      <c r="UP97" s="2"/>
      <c r="UQ97" s="34"/>
      <c r="UR97" s="31"/>
      <c r="US97" s="32"/>
      <c r="UT97" s="33"/>
      <c r="UU97" s="3"/>
      <c r="UV97" s="2"/>
      <c r="UW97" s="34"/>
      <c r="UX97" s="31"/>
      <c r="UY97" s="32"/>
      <c r="UZ97" s="33"/>
      <c r="VA97" s="3"/>
      <c r="VB97" s="2"/>
      <c r="VC97" s="34"/>
      <c r="VD97" s="31"/>
      <c r="VE97" s="32"/>
      <c r="VF97" s="33"/>
      <c r="VG97" s="3"/>
      <c r="VH97" s="2"/>
      <c r="VI97" s="34"/>
      <c r="VJ97" s="31"/>
      <c r="VK97" s="32"/>
      <c r="VL97" s="33"/>
      <c r="VM97" s="3"/>
      <c r="VN97" s="2"/>
      <c r="VO97" s="34"/>
      <c r="VP97" s="31"/>
      <c r="VQ97" s="32"/>
      <c r="VR97" s="33"/>
      <c r="VS97" s="3"/>
      <c r="VT97" s="2"/>
      <c r="VU97" s="34"/>
      <c r="VV97" s="31"/>
      <c r="VW97" s="32"/>
      <c r="VX97" s="33"/>
      <c r="VY97" s="3"/>
      <c r="VZ97" s="2"/>
      <c r="WA97" s="34"/>
      <c r="WB97" s="31"/>
      <c r="WC97" s="32"/>
      <c r="WD97" s="33"/>
      <c r="WE97" s="3"/>
      <c r="WF97" s="2"/>
      <c r="WG97" s="34"/>
      <c r="WH97" s="31"/>
      <c r="WI97" s="32"/>
      <c r="WJ97" s="33"/>
      <c r="WK97" s="3"/>
      <c r="WL97" s="2"/>
      <c r="WM97" s="34"/>
      <c r="WN97" s="31"/>
      <c r="WO97" s="32"/>
      <c r="WP97" s="33"/>
      <c r="WQ97" s="3"/>
      <c r="WR97" s="2"/>
      <c r="WS97" s="34"/>
      <c r="WT97" s="31"/>
      <c r="WU97" s="32"/>
      <c r="WV97" s="33"/>
      <c r="WW97" s="3"/>
      <c r="WX97" s="2"/>
      <c r="WY97" s="34"/>
      <c r="WZ97" s="31"/>
      <c r="XA97" s="32"/>
      <c r="XB97" s="33"/>
      <c r="XC97" s="3"/>
      <c r="XD97" s="2"/>
      <c r="XE97" s="34"/>
      <c r="XF97" s="31"/>
      <c r="XG97" s="32"/>
      <c r="XH97" s="33"/>
      <c r="XI97" s="3"/>
      <c r="XJ97" s="2"/>
      <c r="XK97" s="34"/>
      <c r="XL97" s="31"/>
      <c r="XM97" s="32"/>
      <c r="XN97" s="33"/>
      <c r="XO97" s="3"/>
      <c r="XP97" s="2"/>
      <c r="XQ97" s="34"/>
      <c r="XR97" s="31"/>
      <c r="XS97" s="32"/>
      <c r="XT97" s="33"/>
      <c r="XU97" s="3"/>
      <c r="XV97" s="2"/>
      <c r="XW97" s="34"/>
      <c r="XX97" s="31"/>
      <c r="XY97" s="32"/>
      <c r="XZ97" s="33"/>
      <c r="YA97" s="3"/>
      <c r="YB97" s="2"/>
      <c r="YC97" s="34"/>
      <c r="YD97" s="31"/>
      <c r="YE97" s="32"/>
      <c r="YF97" s="33"/>
      <c r="YG97" s="3"/>
      <c r="YH97" s="2"/>
      <c r="YI97" s="34"/>
      <c r="YJ97" s="31"/>
      <c r="YK97" s="32"/>
      <c r="YL97" s="33"/>
      <c r="YM97" s="3"/>
      <c r="YN97" s="2"/>
      <c r="YO97" s="34"/>
      <c r="YP97" s="31"/>
      <c r="YQ97" s="32"/>
      <c r="YR97" s="33"/>
      <c r="YS97" s="3"/>
      <c r="YT97" s="2"/>
      <c r="YU97" s="34"/>
      <c r="YV97" s="31"/>
      <c r="YW97" s="32"/>
      <c r="YX97" s="33"/>
      <c r="YY97" s="3"/>
      <c r="YZ97" s="2"/>
      <c r="ZA97" s="34"/>
      <c r="ZB97" s="31"/>
      <c r="ZC97" s="32"/>
      <c r="ZD97" s="33"/>
      <c r="ZE97" s="3"/>
      <c r="ZF97" s="2"/>
      <c r="ZG97" s="34"/>
      <c r="ZH97" s="31"/>
      <c r="ZI97" s="32"/>
      <c r="ZJ97" s="33"/>
      <c r="ZK97" s="3"/>
      <c r="ZL97" s="2"/>
      <c r="ZM97" s="34"/>
      <c r="ZN97" s="31"/>
      <c r="ZO97" s="32"/>
      <c r="ZP97" s="33"/>
      <c r="ZQ97" s="3"/>
      <c r="ZR97" s="2"/>
      <c r="ZS97" s="34"/>
      <c r="ZT97" s="31"/>
      <c r="ZU97" s="32"/>
      <c r="ZV97" s="33"/>
      <c r="ZW97" s="3"/>
      <c r="ZX97" s="2"/>
      <c r="ZY97" s="34"/>
      <c r="ZZ97" s="31"/>
      <c r="AAA97" s="32"/>
      <c r="AAB97" s="33"/>
      <c r="AAC97" s="3"/>
      <c r="AAD97" s="2"/>
      <c r="AAE97" s="34"/>
      <c r="AAF97" s="31"/>
      <c r="AAG97" s="32"/>
      <c r="AAH97" s="33"/>
      <c r="AAI97" s="3"/>
      <c r="AAJ97" s="2"/>
      <c r="AAK97" s="34"/>
      <c r="AAL97" s="31"/>
      <c r="AAM97" s="32"/>
      <c r="AAN97" s="33"/>
      <c r="AAO97" s="3"/>
      <c r="AAP97" s="2"/>
      <c r="AAQ97" s="34"/>
      <c r="AAR97" s="31"/>
      <c r="AAS97" s="32"/>
      <c r="AAT97" s="33"/>
      <c r="AAU97" s="3"/>
      <c r="AAV97" s="2"/>
      <c r="AAW97" s="34"/>
      <c r="AAX97" s="31"/>
      <c r="AAY97" s="32"/>
      <c r="AAZ97" s="33"/>
      <c r="ABA97" s="3"/>
      <c r="ABB97" s="2"/>
      <c r="ABC97" s="34"/>
      <c r="ABD97" s="31"/>
      <c r="ABE97" s="32"/>
      <c r="ABF97" s="33"/>
      <c r="ABG97" s="3"/>
      <c r="ABH97" s="2"/>
      <c r="ABI97" s="34"/>
      <c r="ABJ97" s="31"/>
      <c r="ABK97" s="32"/>
      <c r="ABL97" s="33"/>
      <c r="ABM97" s="3"/>
      <c r="ABN97" s="2"/>
      <c r="ABO97" s="34"/>
      <c r="ABP97" s="31"/>
      <c r="ABQ97" s="32"/>
      <c r="ABR97" s="33"/>
      <c r="ABS97" s="3"/>
      <c r="ABT97" s="2"/>
      <c r="ABU97" s="34"/>
      <c r="ABV97" s="31"/>
      <c r="ABW97" s="32"/>
      <c r="ABX97" s="33"/>
      <c r="ABY97" s="3"/>
      <c r="ABZ97" s="2"/>
      <c r="ACA97" s="34"/>
      <c r="ACB97" s="31"/>
      <c r="ACC97" s="32"/>
      <c r="ACD97" s="33"/>
      <c r="ACE97" s="3"/>
      <c r="ACF97" s="2"/>
      <c r="ACG97" s="34"/>
      <c r="ACH97" s="31"/>
      <c r="ACI97" s="32"/>
      <c r="ACJ97" s="33"/>
      <c r="ACK97" s="3"/>
      <c r="ACL97" s="2"/>
      <c r="ACM97" s="34"/>
      <c r="ACN97" s="31"/>
      <c r="ACO97" s="32"/>
      <c r="ACP97" s="33"/>
      <c r="ACQ97" s="3"/>
      <c r="ACR97" s="2"/>
      <c r="ACS97" s="34"/>
      <c r="ACT97" s="31"/>
      <c r="ACU97" s="32"/>
      <c r="ACV97" s="33"/>
      <c r="ACW97" s="3"/>
      <c r="ACX97" s="2"/>
      <c r="ACY97" s="34"/>
      <c r="ACZ97" s="31"/>
      <c r="ADA97" s="32"/>
      <c r="ADB97" s="33"/>
      <c r="ADC97" s="3"/>
      <c r="ADD97" s="2"/>
      <c r="ADE97" s="34"/>
      <c r="ADF97" s="31"/>
      <c r="ADG97" s="32"/>
      <c r="ADH97" s="33"/>
      <c r="ADI97" s="3"/>
      <c r="ADJ97" s="2"/>
      <c r="ADK97" s="34"/>
      <c r="ADL97" s="31"/>
      <c r="ADM97" s="32"/>
      <c r="ADN97" s="33"/>
      <c r="ADO97" s="3"/>
      <c r="ADP97" s="2"/>
      <c r="ADQ97" s="34"/>
      <c r="ADR97" s="31"/>
      <c r="ADS97" s="32"/>
      <c r="ADT97" s="33"/>
      <c r="ADU97" s="3"/>
      <c r="ADV97" s="2"/>
      <c r="ADW97" s="34"/>
      <c r="ADX97" s="31"/>
      <c r="ADY97" s="32"/>
      <c r="ADZ97" s="33"/>
      <c r="AEA97" s="3"/>
      <c r="AEB97" s="2"/>
      <c r="AEC97" s="34"/>
      <c r="AED97" s="31"/>
      <c r="AEE97" s="32"/>
      <c r="AEF97" s="33"/>
      <c r="AEG97" s="3"/>
      <c r="AEH97" s="2"/>
      <c r="AEI97" s="34"/>
      <c r="AEJ97" s="31"/>
      <c r="AEK97" s="32"/>
      <c r="AEL97" s="33"/>
      <c r="AEM97" s="3"/>
      <c r="AEN97" s="2"/>
      <c r="AEO97" s="34"/>
      <c r="AEP97" s="31"/>
      <c r="AEQ97" s="32"/>
      <c r="AER97" s="33"/>
      <c r="AES97" s="3"/>
      <c r="AET97" s="2"/>
      <c r="AEU97" s="34"/>
      <c r="AEV97" s="31"/>
      <c r="AEW97" s="32"/>
      <c r="AEX97" s="33"/>
      <c r="AEY97" s="3"/>
      <c r="AEZ97" s="2"/>
      <c r="AFA97" s="34"/>
      <c r="AFB97" s="31"/>
      <c r="AFC97" s="32"/>
      <c r="AFD97" s="33"/>
      <c r="AFE97" s="3"/>
      <c r="AFF97" s="2"/>
      <c r="AFG97" s="34"/>
      <c r="AFH97" s="31"/>
      <c r="AFI97" s="32"/>
      <c r="AFJ97" s="33"/>
      <c r="AFK97" s="3"/>
      <c r="AFL97" s="2"/>
      <c r="AFM97" s="34"/>
      <c r="AFN97" s="31"/>
      <c r="AFO97" s="32"/>
      <c r="AFP97" s="33"/>
      <c r="AFQ97" s="3"/>
      <c r="AFR97" s="2"/>
      <c r="AFS97" s="34"/>
      <c r="AFT97" s="31"/>
      <c r="AFU97" s="32"/>
      <c r="AFV97" s="33"/>
      <c r="AFW97" s="3"/>
      <c r="AFX97" s="2"/>
      <c r="AFY97" s="34"/>
      <c r="AFZ97" s="31"/>
      <c r="AGA97" s="32"/>
      <c r="AGB97" s="33"/>
      <c r="AGC97" s="3"/>
      <c r="AGD97" s="2"/>
      <c r="AGE97" s="34"/>
      <c r="AGF97" s="31"/>
      <c r="AGG97" s="32"/>
      <c r="AGH97" s="33"/>
      <c r="AGI97" s="3"/>
      <c r="AGJ97" s="2"/>
      <c r="AGK97" s="34"/>
      <c r="AGL97" s="31"/>
      <c r="AGM97" s="32"/>
      <c r="AGN97" s="33"/>
      <c r="AGO97" s="3"/>
      <c r="AGP97" s="2"/>
      <c r="AGQ97" s="34"/>
      <c r="AGR97" s="31"/>
      <c r="AGS97" s="32"/>
      <c r="AGT97" s="33"/>
      <c r="AGU97" s="3"/>
      <c r="AGV97" s="2"/>
      <c r="AGW97" s="34"/>
      <c r="AGX97" s="31"/>
      <c r="AGY97" s="32"/>
      <c r="AGZ97" s="33"/>
      <c r="AHA97" s="3"/>
      <c r="AHB97" s="2"/>
      <c r="AHC97" s="34"/>
      <c r="AHD97" s="31"/>
      <c r="AHE97" s="32"/>
      <c r="AHF97" s="33"/>
      <c r="AHG97" s="3"/>
      <c r="AHH97" s="2"/>
      <c r="AHI97" s="34"/>
      <c r="AHJ97" s="31"/>
      <c r="AHK97" s="32"/>
      <c r="AHL97" s="33"/>
      <c r="AHM97" s="3"/>
      <c r="AHN97" s="2"/>
      <c r="AHO97" s="34"/>
      <c r="AHP97" s="31"/>
      <c r="AHQ97" s="32"/>
      <c r="AHR97" s="33"/>
      <c r="AHS97" s="3"/>
      <c r="AHT97" s="2"/>
      <c r="AHU97" s="34"/>
      <c r="AHV97" s="31"/>
      <c r="AHW97" s="32"/>
      <c r="AHX97" s="33"/>
      <c r="AHY97" s="3"/>
      <c r="AHZ97" s="2"/>
      <c r="AIA97" s="34"/>
      <c r="AIB97" s="31"/>
      <c r="AIC97" s="32"/>
      <c r="AID97" s="33"/>
      <c r="AIE97" s="3"/>
      <c r="AIF97" s="2"/>
      <c r="AIG97" s="34"/>
      <c r="AIH97" s="31"/>
      <c r="AII97" s="32"/>
      <c r="AIJ97" s="33"/>
      <c r="AIK97" s="3"/>
      <c r="AIL97" s="2"/>
      <c r="AIM97" s="34"/>
      <c r="AIN97" s="31"/>
      <c r="AIO97" s="32"/>
      <c r="AIP97" s="33"/>
      <c r="AIQ97" s="3"/>
      <c r="AIR97" s="2"/>
      <c r="AIS97" s="34"/>
      <c r="AIT97" s="31"/>
      <c r="AIU97" s="32"/>
      <c r="AIV97" s="33"/>
      <c r="AIW97" s="3"/>
      <c r="AIX97" s="2"/>
      <c r="AIY97" s="34"/>
      <c r="AIZ97" s="31"/>
      <c r="AJA97" s="32"/>
      <c r="AJB97" s="33"/>
      <c r="AJC97" s="3"/>
      <c r="AJD97" s="2"/>
      <c r="AJE97" s="34"/>
      <c r="AJF97" s="31"/>
      <c r="AJG97" s="32"/>
      <c r="AJH97" s="33"/>
      <c r="AJI97" s="3"/>
      <c r="AJJ97" s="2"/>
      <c r="AJK97" s="34"/>
      <c r="AJL97" s="31"/>
      <c r="AJM97" s="32"/>
      <c r="AJN97" s="33"/>
      <c r="AJO97" s="3"/>
      <c r="AJP97" s="2"/>
      <c r="AJQ97" s="34"/>
      <c r="AJR97" s="31"/>
      <c r="AJS97" s="32"/>
      <c r="AJT97" s="33"/>
      <c r="AJU97" s="3"/>
      <c r="AJV97" s="2"/>
      <c r="AJW97" s="34"/>
      <c r="AJX97" s="31"/>
      <c r="AJY97" s="32"/>
      <c r="AJZ97" s="33"/>
      <c r="AKA97" s="3"/>
      <c r="AKB97" s="2"/>
      <c r="AKC97" s="34"/>
      <c r="AKD97" s="31"/>
      <c r="AKE97" s="32"/>
      <c r="AKF97" s="33"/>
      <c r="AKG97" s="3"/>
      <c r="AKH97" s="2"/>
      <c r="AKI97" s="34"/>
      <c r="AKJ97" s="31"/>
      <c r="AKK97" s="32"/>
      <c r="AKL97" s="33"/>
      <c r="AKM97" s="3"/>
      <c r="AKN97" s="2"/>
      <c r="AKO97" s="34"/>
      <c r="AKP97" s="31"/>
      <c r="AKQ97" s="32"/>
      <c r="AKR97" s="33"/>
      <c r="AKS97" s="3"/>
      <c r="AKT97" s="2"/>
      <c r="AKU97" s="34"/>
      <c r="AKV97" s="31"/>
      <c r="AKW97" s="32"/>
      <c r="AKX97" s="33"/>
      <c r="AKY97" s="3"/>
      <c r="AKZ97" s="2"/>
      <c r="ALA97" s="34"/>
      <c r="ALB97" s="31"/>
      <c r="ALC97" s="32"/>
      <c r="ALD97" s="33"/>
      <c r="ALE97" s="3"/>
      <c r="ALF97" s="2"/>
      <c r="ALG97" s="34"/>
      <c r="ALH97" s="31"/>
      <c r="ALI97" s="32"/>
      <c r="ALJ97" s="33"/>
      <c r="ALK97" s="3"/>
      <c r="ALL97" s="2"/>
      <c r="ALM97" s="34"/>
      <c r="ALN97" s="31"/>
      <c r="ALO97" s="32"/>
      <c r="ALP97" s="33"/>
      <c r="ALQ97" s="3"/>
      <c r="ALR97" s="2"/>
      <c r="ALS97" s="34"/>
      <c r="ALT97" s="31"/>
      <c r="ALU97" s="32"/>
      <c r="ALV97" s="33"/>
      <c r="ALW97" s="3"/>
      <c r="ALX97" s="2"/>
      <c r="ALY97" s="34"/>
      <c r="ALZ97" s="31"/>
      <c r="AMA97" s="32"/>
      <c r="AMB97" s="33"/>
      <c r="AMC97" s="3"/>
      <c r="AMD97" s="2"/>
      <c r="AME97" s="34"/>
      <c r="AMF97" s="31"/>
      <c r="AMG97" s="32"/>
      <c r="AMH97" s="33"/>
      <c r="AMI97" s="3"/>
      <c r="AMJ97" s="2"/>
      <c r="AMK97" s="34"/>
      <c r="AML97" s="31"/>
      <c r="AMM97" s="32"/>
      <c r="AMN97" s="33"/>
      <c r="AMO97" s="3"/>
      <c r="AMP97" s="2"/>
      <c r="AMQ97" s="34"/>
      <c r="AMR97" s="31"/>
      <c r="AMS97" s="32"/>
      <c r="AMT97" s="33"/>
      <c r="AMU97" s="3"/>
      <c r="AMV97" s="2"/>
      <c r="AMW97" s="34"/>
      <c r="AMX97" s="31"/>
      <c r="AMY97" s="32"/>
      <c r="AMZ97" s="33"/>
      <c r="ANA97" s="3"/>
      <c r="ANB97" s="2"/>
      <c r="ANC97" s="34"/>
      <c r="AND97" s="31"/>
      <c r="ANE97" s="32"/>
      <c r="ANF97" s="33"/>
      <c r="ANG97" s="3"/>
      <c r="ANH97" s="2"/>
      <c r="ANI97" s="34"/>
      <c r="ANJ97" s="31"/>
      <c r="ANK97" s="32"/>
      <c r="ANL97" s="33"/>
      <c r="ANM97" s="3"/>
      <c r="ANN97" s="2"/>
      <c r="ANO97" s="34"/>
      <c r="ANP97" s="31"/>
      <c r="ANQ97" s="32"/>
      <c r="ANR97" s="33"/>
      <c r="ANS97" s="3"/>
      <c r="ANT97" s="2"/>
      <c r="ANU97" s="34"/>
      <c r="ANV97" s="31"/>
      <c r="ANW97" s="32"/>
      <c r="ANX97" s="33"/>
      <c r="ANY97" s="3"/>
      <c r="ANZ97" s="2"/>
      <c r="AOA97" s="34"/>
      <c r="AOB97" s="31"/>
      <c r="AOC97" s="32"/>
      <c r="AOD97" s="33"/>
      <c r="AOE97" s="3"/>
      <c r="AOF97" s="2"/>
      <c r="AOG97" s="34"/>
      <c r="AOH97" s="31"/>
      <c r="AOI97" s="32"/>
      <c r="AOJ97" s="33"/>
      <c r="AOK97" s="3"/>
      <c r="AOL97" s="2"/>
      <c r="AOM97" s="34"/>
      <c r="AON97" s="31"/>
      <c r="AOO97" s="32"/>
      <c r="AOP97" s="33"/>
      <c r="AOQ97" s="3"/>
      <c r="AOR97" s="2"/>
      <c r="AOS97" s="34"/>
      <c r="AOT97" s="31"/>
      <c r="AOU97" s="32"/>
      <c r="AOV97" s="33"/>
      <c r="AOW97" s="3"/>
      <c r="AOX97" s="2"/>
      <c r="AOY97" s="34"/>
      <c r="AOZ97" s="31"/>
      <c r="APA97" s="32"/>
      <c r="APB97" s="33"/>
      <c r="APC97" s="3"/>
      <c r="APD97" s="2"/>
      <c r="APE97" s="34"/>
      <c r="APF97" s="31"/>
      <c r="APG97" s="32"/>
      <c r="APH97" s="33"/>
      <c r="API97" s="3"/>
      <c r="APJ97" s="2"/>
      <c r="APK97" s="34"/>
      <c r="APL97" s="31"/>
      <c r="APM97" s="32"/>
      <c r="APN97" s="33"/>
      <c r="APO97" s="3"/>
      <c r="APP97" s="2"/>
      <c r="APQ97" s="34"/>
      <c r="APR97" s="31"/>
      <c r="APS97" s="32"/>
      <c r="APT97" s="33"/>
      <c r="APU97" s="3"/>
      <c r="APV97" s="2"/>
      <c r="APW97" s="34"/>
      <c r="APX97" s="31"/>
      <c r="APY97" s="32"/>
      <c r="APZ97" s="33"/>
      <c r="AQA97" s="3"/>
      <c r="AQB97" s="2"/>
      <c r="AQC97" s="34"/>
      <c r="AQD97" s="31"/>
      <c r="AQE97" s="32"/>
      <c r="AQF97" s="33"/>
      <c r="AQG97" s="3"/>
      <c r="AQH97" s="2"/>
      <c r="AQI97" s="34"/>
      <c r="AQJ97" s="31"/>
      <c r="AQK97" s="32"/>
      <c r="AQL97" s="33"/>
      <c r="AQM97" s="3"/>
      <c r="AQN97" s="2"/>
      <c r="AQO97" s="34"/>
      <c r="AQP97" s="31"/>
      <c r="AQQ97" s="32"/>
      <c r="AQR97" s="33"/>
      <c r="AQS97" s="3"/>
      <c r="AQT97" s="2"/>
      <c r="AQU97" s="34"/>
      <c r="AQV97" s="31"/>
      <c r="AQW97" s="32"/>
      <c r="AQX97" s="33"/>
      <c r="AQY97" s="3"/>
      <c r="AQZ97" s="2"/>
      <c r="ARA97" s="34"/>
      <c r="ARB97" s="31"/>
      <c r="ARC97" s="32"/>
      <c r="ARD97" s="33"/>
      <c r="ARE97" s="3"/>
      <c r="ARF97" s="2"/>
      <c r="ARG97" s="34"/>
      <c r="ARH97" s="31"/>
      <c r="ARI97" s="32"/>
      <c r="ARJ97" s="33"/>
      <c r="ARK97" s="3"/>
      <c r="ARL97" s="2"/>
      <c r="ARM97" s="34"/>
      <c r="ARN97" s="31"/>
      <c r="ARO97" s="32"/>
      <c r="ARP97" s="33"/>
      <c r="ARQ97" s="3"/>
      <c r="ARR97" s="2"/>
      <c r="ARS97" s="34"/>
      <c r="ART97" s="31"/>
      <c r="ARU97" s="32"/>
      <c r="ARV97" s="33"/>
      <c r="ARW97" s="3"/>
      <c r="ARX97" s="2"/>
      <c r="ARY97" s="34"/>
      <c r="ARZ97" s="31"/>
      <c r="ASA97" s="32"/>
      <c r="ASB97" s="33"/>
      <c r="ASC97" s="3"/>
      <c r="ASD97" s="2"/>
      <c r="ASE97" s="34"/>
      <c r="ASF97" s="31"/>
      <c r="ASG97" s="32"/>
      <c r="ASH97" s="33"/>
      <c r="ASI97" s="3"/>
      <c r="ASJ97" s="2"/>
      <c r="ASK97" s="34"/>
      <c r="ASL97" s="31"/>
      <c r="ASM97" s="32"/>
      <c r="ASN97" s="33"/>
      <c r="ASO97" s="3"/>
      <c r="ASP97" s="2"/>
      <c r="ASQ97" s="34"/>
      <c r="ASR97" s="31"/>
      <c r="ASS97" s="32"/>
      <c r="AST97" s="33"/>
      <c r="ASU97" s="3"/>
      <c r="ASV97" s="2"/>
      <c r="ASW97" s="34"/>
      <c r="ASX97" s="31"/>
      <c r="ASY97" s="32"/>
      <c r="ASZ97" s="33"/>
      <c r="ATA97" s="3"/>
      <c r="ATB97" s="2"/>
      <c r="ATC97" s="34"/>
      <c r="ATD97" s="31"/>
      <c r="ATE97" s="32"/>
      <c r="ATF97" s="33"/>
      <c r="ATG97" s="3"/>
      <c r="ATH97" s="2"/>
      <c r="ATI97" s="34"/>
      <c r="ATJ97" s="31"/>
      <c r="ATK97" s="32"/>
      <c r="ATL97" s="33"/>
      <c r="ATM97" s="3"/>
      <c r="ATN97" s="2"/>
      <c r="ATO97" s="34"/>
      <c r="ATP97" s="31"/>
      <c r="ATQ97" s="32"/>
      <c r="ATR97" s="33"/>
      <c r="ATS97" s="3"/>
      <c r="ATT97" s="2"/>
      <c r="ATU97" s="34"/>
      <c r="ATV97" s="31"/>
      <c r="ATW97" s="32"/>
      <c r="ATX97" s="33"/>
      <c r="ATY97" s="3"/>
      <c r="ATZ97" s="2"/>
      <c r="AUA97" s="34"/>
      <c r="AUB97" s="31"/>
      <c r="AUC97" s="32"/>
      <c r="AUD97" s="33"/>
      <c r="AUE97" s="3"/>
      <c r="AUF97" s="2"/>
      <c r="AUG97" s="34"/>
      <c r="AUH97" s="31"/>
      <c r="AUI97" s="32"/>
      <c r="AUJ97" s="33"/>
      <c r="AUK97" s="3"/>
      <c r="AUL97" s="2"/>
      <c r="AUM97" s="34"/>
      <c r="AUN97" s="31"/>
      <c r="AUO97" s="32"/>
      <c r="AUP97" s="33"/>
      <c r="AUQ97" s="3"/>
      <c r="AUR97" s="2"/>
      <c r="AUS97" s="34"/>
      <c r="AUT97" s="31"/>
      <c r="AUU97" s="32"/>
      <c r="AUV97" s="33"/>
      <c r="AUW97" s="3"/>
      <c r="AUX97" s="2"/>
      <c r="AUY97" s="34"/>
      <c r="AUZ97" s="31"/>
      <c r="AVA97" s="32"/>
      <c r="AVB97" s="33"/>
      <c r="AVC97" s="3"/>
      <c r="AVD97" s="2"/>
      <c r="AVE97" s="34"/>
      <c r="AVF97" s="31"/>
      <c r="AVG97" s="32"/>
      <c r="AVH97" s="33"/>
      <c r="AVI97" s="3"/>
      <c r="AVJ97" s="2"/>
      <c r="AVK97" s="34"/>
      <c r="AVL97" s="31"/>
      <c r="AVM97" s="32"/>
      <c r="AVN97" s="33"/>
      <c r="AVO97" s="3"/>
      <c r="AVP97" s="2"/>
      <c r="AVQ97" s="34"/>
      <c r="AVR97" s="31"/>
      <c r="AVS97" s="32"/>
      <c r="AVT97" s="33"/>
      <c r="AVU97" s="3"/>
      <c r="AVV97" s="2"/>
      <c r="AVW97" s="34"/>
      <c r="AVX97" s="31"/>
      <c r="AVY97" s="32"/>
      <c r="AVZ97" s="33"/>
      <c r="AWA97" s="3"/>
      <c r="AWB97" s="2"/>
      <c r="AWC97" s="34"/>
      <c r="AWD97" s="31"/>
      <c r="AWE97" s="32"/>
      <c r="AWF97" s="33"/>
      <c r="AWG97" s="3"/>
      <c r="AWH97" s="2"/>
      <c r="AWI97" s="34"/>
      <c r="AWJ97" s="31"/>
      <c r="AWK97" s="32"/>
      <c r="AWL97" s="33"/>
      <c r="AWM97" s="3"/>
      <c r="AWN97" s="2"/>
      <c r="AWO97" s="34"/>
      <c r="AWP97" s="31"/>
      <c r="AWQ97" s="32"/>
      <c r="AWR97" s="33"/>
      <c r="AWS97" s="3"/>
      <c r="AWT97" s="2"/>
      <c r="AWU97" s="34"/>
      <c r="AWV97" s="31"/>
      <c r="AWW97" s="32"/>
      <c r="AWX97" s="33"/>
      <c r="AWY97" s="3"/>
      <c r="AWZ97" s="2"/>
      <c r="AXA97" s="34"/>
      <c r="AXB97" s="31"/>
      <c r="AXC97" s="32"/>
      <c r="AXD97" s="33"/>
      <c r="AXE97" s="3"/>
      <c r="AXF97" s="2"/>
      <c r="AXG97" s="34"/>
      <c r="AXH97" s="31"/>
      <c r="AXI97" s="32"/>
      <c r="AXJ97" s="33"/>
      <c r="AXK97" s="3"/>
      <c r="AXL97" s="2"/>
      <c r="AXM97" s="34"/>
      <c r="AXN97" s="31"/>
      <c r="AXO97" s="32"/>
      <c r="AXP97" s="33"/>
      <c r="AXQ97" s="3"/>
      <c r="AXR97" s="2"/>
      <c r="AXS97" s="34"/>
      <c r="AXT97" s="31"/>
      <c r="AXU97" s="32"/>
      <c r="AXV97" s="33"/>
      <c r="AXW97" s="3"/>
      <c r="AXX97" s="2"/>
      <c r="AXY97" s="34"/>
      <c r="AXZ97" s="31"/>
      <c r="AYA97" s="32"/>
      <c r="AYB97" s="33"/>
      <c r="AYC97" s="3"/>
      <c r="AYD97" s="2"/>
      <c r="AYE97" s="34"/>
      <c r="AYF97" s="31"/>
      <c r="AYG97" s="32"/>
      <c r="AYH97" s="33"/>
      <c r="AYI97" s="3"/>
      <c r="AYJ97" s="2"/>
      <c r="AYK97" s="34"/>
      <c r="AYL97" s="31"/>
      <c r="AYM97" s="32"/>
      <c r="AYN97" s="33"/>
      <c r="AYO97" s="3"/>
      <c r="AYP97" s="2"/>
      <c r="AYQ97" s="34"/>
      <c r="AYR97" s="31"/>
      <c r="AYS97" s="32"/>
      <c r="AYT97" s="33"/>
      <c r="AYU97" s="3"/>
      <c r="AYV97" s="2"/>
      <c r="AYW97" s="34"/>
      <c r="AYX97" s="31"/>
      <c r="AYY97" s="32"/>
      <c r="AYZ97" s="33"/>
      <c r="AZA97" s="3"/>
      <c r="AZB97" s="2"/>
      <c r="AZC97" s="34"/>
      <c r="AZD97" s="31"/>
      <c r="AZE97" s="32"/>
      <c r="AZF97" s="33"/>
      <c r="AZG97" s="3"/>
      <c r="AZH97" s="2"/>
      <c r="AZI97" s="34"/>
      <c r="AZJ97" s="31"/>
      <c r="AZK97" s="32"/>
      <c r="AZL97" s="33"/>
      <c r="AZM97" s="3"/>
      <c r="AZN97" s="2"/>
      <c r="AZO97" s="34"/>
      <c r="AZP97" s="31"/>
      <c r="AZQ97" s="32"/>
      <c r="AZR97" s="33"/>
      <c r="AZS97" s="3"/>
      <c r="AZT97" s="2"/>
      <c r="AZU97" s="34"/>
      <c r="AZV97" s="31"/>
      <c r="AZW97" s="32"/>
      <c r="AZX97" s="33"/>
      <c r="AZY97" s="3"/>
      <c r="AZZ97" s="2"/>
      <c r="BAA97" s="34"/>
      <c r="BAB97" s="31"/>
      <c r="BAC97" s="32"/>
      <c r="BAD97" s="33"/>
      <c r="BAE97" s="3"/>
      <c r="BAF97" s="2"/>
      <c r="BAG97" s="34"/>
      <c r="BAH97" s="31"/>
      <c r="BAI97" s="32"/>
      <c r="BAJ97" s="33"/>
      <c r="BAK97" s="3"/>
      <c r="BAL97" s="2"/>
      <c r="BAM97" s="34"/>
      <c r="BAN97" s="31"/>
      <c r="BAO97" s="32"/>
      <c r="BAP97" s="33"/>
      <c r="BAQ97" s="3"/>
      <c r="BAR97" s="2"/>
      <c r="BAS97" s="34"/>
      <c r="BAT97" s="31"/>
      <c r="BAU97" s="32"/>
      <c r="BAV97" s="33"/>
      <c r="BAW97" s="3"/>
      <c r="BAX97" s="2"/>
      <c r="BAY97" s="34"/>
      <c r="BAZ97" s="31"/>
      <c r="BBA97" s="32"/>
      <c r="BBB97" s="33"/>
      <c r="BBC97" s="3"/>
      <c r="BBD97" s="2"/>
      <c r="BBE97" s="34"/>
      <c r="BBF97" s="31"/>
      <c r="BBG97" s="32"/>
      <c r="BBH97" s="33"/>
      <c r="BBI97" s="3"/>
      <c r="BBJ97" s="2"/>
      <c r="BBK97" s="34"/>
      <c r="BBL97" s="31"/>
      <c r="BBM97" s="32"/>
      <c r="BBN97" s="33"/>
      <c r="BBO97" s="3"/>
      <c r="BBP97" s="2"/>
      <c r="BBQ97" s="34"/>
      <c r="BBR97" s="31"/>
      <c r="BBS97" s="32"/>
      <c r="BBT97" s="33"/>
      <c r="BBU97" s="3"/>
      <c r="BBV97" s="2"/>
      <c r="BBW97" s="34"/>
      <c r="BBX97" s="31"/>
      <c r="BBY97" s="32"/>
      <c r="BBZ97" s="33"/>
      <c r="BCA97" s="3"/>
      <c r="BCB97" s="2"/>
      <c r="BCC97" s="34"/>
      <c r="BCD97" s="31"/>
      <c r="BCE97" s="32"/>
      <c r="BCF97" s="33"/>
      <c r="BCG97" s="3"/>
      <c r="BCH97" s="2"/>
      <c r="BCI97" s="34"/>
      <c r="BCJ97" s="31"/>
      <c r="BCK97" s="32"/>
      <c r="BCL97" s="33"/>
      <c r="BCM97" s="3"/>
      <c r="BCN97" s="2"/>
      <c r="BCO97" s="34"/>
      <c r="BCP97" s="31"/>
      <c r="BCQ97" s="32"/>
      <c r="BCR97" s="33"/>
      <c r="BCS97" s="3"/>
      <c r="BCT97" s="2"/>
      <c r="BCU97" s="34"/>
      <c r="BCV97" s="31"/>
      <c r="BCW97" s="32"/>
      <c r="BCX97" s="33"/>
      <c r="BCY97" s="3"/>
      <c r="BCZ97" s="2"/>
      <c r="BDA97" s="34"/>
      <c r="BDB97" s="31"/>
      <c r="BDC97" s="32"/>
      <c r="BDD97" s="33"/>
      <c r="BDE97" s="3"/>
      <c r="BDF97" s="2"/>
      <c r="BDG97" s="34"/>
      <c r="BDH97" s="31"/>
      <c r="BDI97" s="32"/>
      <c r="BDJ97" s="33"/>
      <c r="BDK97" s="3"/>
      <c r="BDL97" s="2"/>
      <c r="BDM97" s="34"/>
      <c r="BDN97" s="31"/>
      <c r="BDO97" s="32"/>
      <c r="BDP97" s="33"/>
      <c r="BDQ97" s="3"/>
      <c r="BDR97" s="2"/>
      <c r="BDS97" s="34"/>
      <c r="BDT97" s="31"/>
      <c r="BDU97" s="32"/>
      <c r="BDV97" s="33"/>
      <c r="BDW97" s="3"/>
      <c r="BDX97" s="2"/>
      <c r="BDY97" s="34"/>
      <c r="BDZ97" s="31"/>
      <c r="BEA97" s="32"/>
      <c r="BEB97" s="33"/>
      <c r="BEC97" s="3"/>
      <c r="BED97" s="2"/>
      <c r="BEE97" s="34"/>
      <c r="BEF97" s="31"/>
      <c r="BEG97" s="32"/>
      <c r="BEH97" s="33"/>
      <c r="BEI97" s="3"/>
      <c r="BEJ97" s="2"/>
      <c r="BEK97" s="34"/>
      <c r="BEL97" s="31"/>
      <c r="BEM97" s="32"/>
      <c r="BEN97" s="33"/>
      <c r="BEO97" s="3"/>
      <c r="BEP97" s="2"/>
      <c r="BEQ97" s="34"/>
      <c r="BER97" s="31"/>
      <c r="BES97" s="32"/>
      <c r="BET97" s="33"/>
      <c r="BEU97" s="3"/>
      <c r="BEV97" s="2"/>
      <c r="BEW97" s="34"/>
      <c r="BEX97" s="31"/>
      <c r="BEY97" s="32"/>
      <c r="BEZ97" s="33"/>
      <c r="BFA97" s="3"/>
      <c r="BFB97" s="2"/>
      <c r="BFC97" s="34"/>
      <c r="BFD97" s="31"/>
      <c r="BFE97" s="32"/>
      <c r="BFF97" s="33"/>
      <c r="BFG97" s="3"/>
      <c r="BFH97" s="2"/>
      <c r="BFI97" s="34"/>
      <c r="BFJ97" s="31"/>
      <c r="BFK97" s="32"/>
      <c r="BFL97" s="33"/>
      <c r="BFM97" s="3"/>
      <c r="BFN97" s="2"/>
      <c r="BFO97" s="34"/>
      <c r="BFP97" s="31"/>
      <c r="BFQ97" s="32"/>
      <c r="BFR97" s="33"/>
      <c r="BFS97" s="3"/>
      <c r="BFT97" s="2"/>
      <c r="BFU97" s="34"/>
      <c r="BFV97" s="31"/>
      <c r="BFW97" s="32"/>
      <c r="BFX97" s="33"/>
      <c r="BFY97" s="3"/>
      <c r="BFZ97" s="2"/>
      <c r="BGA97" s="34"/>
      <c r="BGB97" s="31"/>
      <c r="BGC97" s="32"/>
      <c r="BGD97" s="33"/>
      <c r="BGE97" s="3"/>
      <c r="BGF97" s="2"/>
      <c r="BGG97" s="34"/>
      <c r="BGH97" s="31"/>
      <c r="BGI97" s="32"/>
      <c r="BGJ97" s="33"/>
      <c r="BGK97" s="3"/>
      <c r="BGL97" s="2"/>
      <c r="BGM97" s="34"/>
      <c r="BGN97" s="31"/>
      <c r="BGO97" s="32"/>
      <c r="BGP97" s="33"/>
      <c r="BGQ97" s="3"/>
      <c r="BGR97" s="2"/>
      <c r="BGS97" s="34"/>
      <c r="BGT97" s="31"/>
      <c r="BGU97" s="32"/>
      <c r="BGV97" s="33"/>
      <c r="BGW97" s="3"/>
      <c r="BGX97" s="2"/>
      <c r="BGY97" s="34"/>
      <c r="BGZ97" s="31"/>
      <c r="BHA97" s="32"/>
      <c r="BHB97" s="33"/>
      <c r="BHC97" s="3"/>
      <c r="BHD97" s="2"/>
      <c r="BHE97" s="34"/>
      <c r="BHF97" s="31"/>
      <c r="BHG97" s="32"/>
      <c r="BHH97" s="33"/>
      <c r="BHI97" s="3"/>
      <c r="BHJ97" s="2"/>
      <c r="BHK97" s="34"/>
      <c r="BHL97" s="31"/>
      <c r="BHM97" s="32"/>
      <c r="BHN97" s="33"/>
      <c r="BHO97" s="3"/>
      <c r="BHP97" s="2"/>
      <c r="BHQ97" s="34"/>
      <c r="BHR97" s="31"/>
      <c r="BHS97" s="32"/>
      <c r="BHT97" s="33"/>
      <c r="BHU97" s="3"/>
      <c r="BHV97" s="2"/>
      <c r="BHW97" s="34"/>
      <c r="BHX97" s="31"/>
      <c r="BHY97" s="32"/>
      <c r="BHZ97" s="33"/>
      <c r="BIA97" s="3"/>
      <c r="BIB97" s="2"/>
      <c r="BIC97" s="34"/>
      <c r="BID97" s="31"/>
      <c r="BIE97" s="32"/>
      <c r="BIF97" s="33"/>
      <c r="BIG97" s="3"/>
      <c r="BIH97" s="2"/>
      <c r="BII97" s="34"/>
      <c r="BIJ97" s="31"/>
      <c r="BIK97" s="32"/>
      <c r="BIL97" s="33"/>
      <c r="BIM97" s="3"/>
      <c r="BIN97" s="2"/>
      <c r="BIO97" s="34"/>
      <c r="BIP97" s="31"/>
      <c r="BIQ97" s="32"/>
      <c r="BIR97" s="33"/>
      <c r="BIS97" s="3"/>
      <c r="BIT97" s="2"/>
      <c r="BIU97" s="34"/>
      <c r="BIV97" s="31"/>
      <c r="BIW97" s="32"/>
      <c r="BIX97" s="33"/>
      <c r="BIY97" s="3"/>
      <c r="BIZ97" s="2"/>
      <c r="BJA97" s="34"/>
      <c r="BJB97" s="31"/>
      <c r="BJC97" s="32"/>
      <c r="BJD97" s="33"/>
      <c r="BJE97" s="3"/>
      <c r="BJF97" s="2"/>
      <c r="BJG97" s="34"/>
      <c r="BJH97" s="31"/>
      <c r="BJI97" s="32"/>
      <c r="BJJ97" s="33"/>
      <c r="BJK97" s="3"/>
      <c r="BJL97" s="2"/>
      <c r="BJM97" s="34"/>
      <c r="BJN97" s="31"/>
      <c r="BJO97" s="32"/>
      <c r="BJP97" s="33"/>
      <c r="BJQ97" s="3"/>
      <c r="BJR97" s="2"/>
      <c r="BJS97" s="34"/>
      <c r="BJT97" s="31"/>
      <c r="BJU97" s="32"/>
      <c r="BJV97" s="33"/>
      <c r="BJW97" s="3"/>
      <c r="BJX97" s="2"/>
      <c r="BJY97" s="34"/>
      <c r="BJZ97" s="31"/>
      <c r="BKA97" s="32"/>
      <c r="BKB97" s="33"/>
      <c r="BKC97" s="3"/>
      <c r="BKD97" s="2"/>
      <c r="BKE97" s="34"/>
      <c r="BKF97" s="31"/>
      <c r="BKG97" s="32"/>
      <c r="BKH97" s="33"/>
      <c r="BKI97" s="3"/>
      <c r="BKJ97" s="2"/>
      <c r="BKK97" s="34"/>
      <c r="BKL97" s="31"/>
      <c r="BKM97" s="32"/>
      <c r="BKN97" s="33"/>
      <c r="BKO97" s="3"/>
      <c r="BKP97" s="2"/>
      <c r="BKQ97" s="34"/>
      <c r="BKR97" s="31"/>
      <c r="BKS97" s="32"/>
      <c r="BKT97" s="33"/>
      <c r="BKU97" s="3"/>
      <c r="BKV97" s="2"/>
      <c r="BKW97" s="34"/>
      <c r="BKX97" s="31"/>
      <c r="BKY97" s="32"/>
      <c r="BKZ97" s="33"/>
      <c r="BLA97" s="3"/>
      <c r="BLB97" s="2"/>
      <c r="BLC97" s="34"/>
      <c r="BLD97" s="31"/>
      <c r="BLE97" s="32"/>
      <c r="BLF97" s="33"/>
      <c r="BLG97" s="3"/>
      <c r="BLH97" s="2"/>
      <c r="BLI97" s="34"/>
      <c r="BLJ97" s="31"/>
      <c r="BLK97" s="32"/>
      <c r="BLL97" s="33"/>
      <c r="BLM97" s="3"/>
      <c r="BLN97" s="2"/>
      <c r="BLO97" s="34"/>
      <c r="BLP97" s="31"/>
      <c r="BLQ97" s="32"/>
      <c r="BLR97" s="33"/>
      <c r="BLS97" s="3"/>
      <c r="BLT97" s="2"/>
      <c r="BLU97" s="34"/>
      <c r="BLV97" s="31"/>
      <c r="BLW97" s="32"/>
      <c r="BLX97" s="33"/>
      <c r="BLY97" s="3"/>
      <c r="BLZ97" s="2"/>
      <c r="BMA97" s="34"/>
      <c r="BMB97" s="31"/>
      <c r="BMC97" s="32"/>
      <c r="BMD97" s="33"/>
      <c r="BME97" s="3"/>
      <c r="BMF97" s="2"/>
      <c r="BMG97" s="34"/>
      <c r="BMH97" s="31"/>
      <c r="BMI97" s="32"/>
      <c r="BMJ97" s="33"/>
      <c r="BMK97" s="3"/>
      <c r="BML97" s="2"/>
      <c r="BMM97" s="34"/>
      <c r="BMN97" s="31"/>
      <c r="BMO97" s="32"/>
      <c r="BMP97" s="33"/>
      <c r="BMQ97" s="3"/>
      <c r="BMR97" s="2"/>
      <c r="BMS97" s="34"/>
      <c r="BMT97" s="31"/>
      <c r="BMU97" s="32"/>
      <c r="BMV97" s="33"/>
      <c r="BMW97" s="3"/>
      <c r="BMX97" s="2"/>
      <c r="BMY97" s="34"/>
      <c r="BMZ97" s="31"/>
      <c r="BNA97" s="32"/>
      <c r="BNB97" s="33"/>
      <c r="BNC97" s="3"/>
      <c r="BND97" s="2"/>
      <c r="BNE97" s="34"/>
      <c r="BNF97" s="31"/>
      <c r="BNG97" s="32"/>
      <c r="BNH97" s="33"/>
      <c r="BNI97" s="3"/>
      <c r="BNJ97" s="2"/>
      <c r="BNK97" s="34"/>
      <c r="BNL97" s="31"/>
      <c r="BNM97" s="32"/>
      <c r="BNN97" s="33"/>
      <c r="BNO97" s="3"/>
      <c r="BNP97" s="2"/>
      <c r="BNQ97" s="34"/>
      <c r="BNR97" s="31"/>
      <c r="BNS97" s="32"/>
      <c r="BNT97" s="33"/>
      <c r="BNU97" s="3"/>
      <c r="BNV97" s="2"/>
      <c r="BNW97" s="34"/>
      <c r="BNX97" s="31"/>
      <c r="BNY97" s="32"/>
      <c r="BNZ97" s="33"/>
      <c r="BOA97" s="3"/>
      <c r="BOB97" s="2"/>
      <c r="BOC97" s="34"/>
      <c r="BOD97" s="31"/>
      <c r="BOE97" s="32"/>
      <c r="BOF97" s="33"/>
      <c r="BOG97" s="3"/>
      <c r="BOH97" s="2"/>
      <c r="BOI97" s="34"/>
      <c r="BOJ97" s="31"/>
      <c r="BOK97" s="32"/>
      <c r="BOL97" s="33"/>
      <c r="BOM97" s="3"/>
      <c r="BON97" s="2"/>
      <c r="BOO97" s="34"/>
      <c r="BOP97" s="31"/>
      <c r="BOQ97" s="32"/>
      <c r="BOR97" s="33"/>
      <c r="BOS97" s="3"/>
      <c r="BOT97" s="2"/>
      <c r="BOU97" s="34"/>
      <c r="BOV97" s="31"/>
      <c r="BOW97" s="32"/>
      <c r="BOX97" s="33"/>
      <c r="BOY97" s="3"/>
      <c r="BOZ97" s="2"/>
      <c r="BPA97" s="34"/>
      <c r="BPB97" s="31"/>
      <c r="BPC97" s="32"/>
      <c r="BPD97" s="33"/>
      <c r="BPE97" s="3"/>
      <c r="BPF97" s="2"/>
      <c r="BPG97" s="34"/>
      <c r="BPH97" s="31"/>
      <c r="BPI97" s="32"/>
      <c r="BPJ97" s="33"/>
      <c r="BPK97" s="3"/>
      <c r="BPL97" s="2"/>
      <c r="BPM97" s="34"/>
      <c r="BPN97" s="31"/>
      <c r="BPO97" s="32"/>
      <c r="BPP97" s="33"/>
      <c r="BPQ97" s="3"/>
      <c r="BPR97" s="2"/>
      <c r="BPS97" s="34"/>
      <c r="BPT97" s="31"/>
      <c r="BPU97" s="32"/>
      <c r="BPV97" s="33"/>
      <c r="BPW97" s="3"/>
      <c r="BPX97" s="2"/>
      <c r="BPY97" s="34"/>
      <c r="BPZ97" s="31"/>
      <c r="BQA97" s="32"/>
      <c r="BQB97" s="33"/>
      <c r="BQC97" s="3"/>
      <c r="BQD97" s="2"/>
      <c r="BQE97" s="34"/>
      <c r="BQF97" s="31"/>
      <c r="BQG97" s="32"/>
      <c r="BQH97" s="33"/>
      <c r="BQI97" s="3"/>
      <c r="BQJ97" s="2"/>
      <c r="BQK97" s="34"/>
      <c r="BQL97" s="31"/>
      <c r="BQM97" s="32"/>
      <c r="BQN97" s="33"/>
      <c r="BQO97" s="3"/>
      <c r="BQP97" s="2"/>
      <c r="BQQ97" s="34"/>
      <c r="BQR97" s="31"/>
      <c r="BQS97" s="32"/>
      <c r="BQT97" s="33"/>
      <c r="BQU97" s="3"/>
      <c r="BQV97" s="2"/>
      <c r="BQW97" s="34"/>
      <c r="BQX97" s="31"/>
      <c r="BQY97" s="32"/>
      <c r="BQZ97" s="33"/>
      <c r="BRA97" s="3"/>
      <c r="BRB97" s="2"/>
      <c r="BRC97" s="34"/>
      <c r="BRD97" s="31"/>
      <c r="BRE97" s="32"/>
      <c r="BRF97" s="33"/>
      <c r="BRG97" s="3"/>
      <c r="BRH97" s="2"/>
      <c r="BRI97" s="34"/>
      <c r="BRJ97" s="31"/>
      <c r="BRK97" s="32"/>
      <c r="BRL97" s="33"/>
      <c r="BRM97" s="3"/>
      <c r="BRN97" s="2"/>
      <c r="BRO97" s="34"/>
      <c r="BRP97" s="31"/>
      <c r="BRQ97" s="32"/>
      <c r="BRR97" s="33"/>
      <c r="BRS97" s="3"/>
      <c r="BRT97" s="2"/>
      <c r="BRU97" s="34"/>
      <c r="BRV97" s="31"/>
      <c r="BRW97" s="32"/>
      <c r="BRX97" s="33"/>
      <c r="BRY97" s="3"/>
      <c r="BRZ97" s="2"/>
      <c r="BSA97" s="34"/>
      <c r="BSB97" s="31"/>
      <c r="BSC97" s="32"/>
      <c r="BSD97" s="33"/>
      <c r="BSE97" s="3"/>
      <c r="BSF97" s="2"/>
      <c r="BSG97" s="34"/>
      <c r="BSH97" s="31"/>
      <c r="BSI97" s="32"/>
      <c r="BSJ97" s="33"/>
      <c r="BSK97" s="3"/>
      <c r="BSL97" s="2"/>
      <c r="BSM97" s="34"/>
      <c r="BSN97" s="31"/>
      <c r="BSO97" s="32"/>
      <c r="BSP97" s="33"/>
      <c r="BSQ97" s="3"/>
      <c r="BSR97" s="2"/>
      <c r="BSS97" s="34"/>
      <c r="BST97" s="31"/>
      <c r="BSU97" s="32"/>
      <c r="BSV97" s="33"/>
      <c r="BSW97" s="3"/>
      <c r="BSX97" s="2"/>
      <c r="BSY97" s="34"/>
      <c r="BSZ97" s="31"/>
      <c r="BTA97" s="32"/>
      <c r="BTB97" s="33"/>
      <c r="BTC97" s="3"/>
      <c r="BTD97" s="2"/>
      <c r="BTE97" s="34"/>
      <c r="BTF97" s="31"/>
      <c r="BTG97" s="32"/>
      <c r="BTH97" s="33"/>
      <c r="BTI97" s="3"/>
      <c r="BTJ97" s="2"/>
      <c r="BTK97" s="34"/>
      <c r="BTL97" s="31"/>
      <c r="BTM97" s="32"/>
      <c r="BTN97" s="33"/>
      <c r="BTO97" s="3"/>
      <c r="BTP97" s="2"/>
      <c r="BTQ97" s="34"/>
      <c r="BTR97" s="31"/>
      <c r="BTS97" s="32"/>
      <c r="BTT97" s="33"/>
      <c r="BTU97" s="3"/>
      <c r="BTV97" s="2"/>
      <c r="BTW97" s="34"/>
      <c r="BTX97" s="31"/>
      <c r="BTY97" s="32"/>
      <c r="BTZ97" s="33"/>
      <c r="BUA97" s="3"/>
      <c r="BUB97" s="2"/>
      <c r="BUC97" s="34"/>
      <c r="BUD97" s="31"/>
      <c r="BUE97" s="32"/>
      <c r="BUF97" s="33"/>
      <c r="BUG97" s="3"/>
      <c r="BUH97" s="2"/>
      <c r="BUI97" s="34"/>
      <c r="BUJ97" s="31"/>
      <c r="BUK97" s="32"/>
      <c r="BUL97" s="33"/>
      <c r="BUM97" s="3"/>
      <c r="BUN97" s="2"/>
      <c r="BUO97" s="34"/>
      <c r="BUP97" s="31"/>
      <c r="BUQ97" s="32"/>
      <c r="BUR97" s="33"/>
      <c r="BUS97" s="3"/>
      <c r="BUT97" s="2"/>
      <c r="BUU97" s="34"/>
      <c r="BUV97" s="31"/>
      <c r="BUW97" s="32"/>
      <c r="BUX97" s="33"/>
      <c r="BUY97" s="3"/>
      <c r="BUZ97" s="2"/>
      <c r="BVA97" s="34"/>
      <c r="BVB97" s="31"/>
      <c r="BVC97" s="32"/>
      <c r="BVD97" s="33"/>
      <c r="BVE97" s="3"/>
      <c r="BVF97" s="2"/>
      <c r="BVG97" s="34"/>
      <c r="BVH97" s="31"/>
      <c r="BVI97" s="32"/>
      <c r="BVJ97" s="33"/>
      <c r="BVK97" s="3"/>
      <c r="BVL97" s="2"/>
      <c r="BVM97" s="34"/>
      <c r="BVN97" s="31"/>
      <c r="BVO97" s="32"/>
      <c r="BVP97" s="33"/>
      <c r="BVQ97" s="3"/>
      <c r="BVR97" s="2"/>
      <c r="BVS97" s="34"/>
      <c r="BVT97" s="31"/>
      <c r="BVU97" s="32"/>
      <c r="BVV97" s="33"/>
      <c r="BVW97" s="3"/>
      <c r="BVX97" s="2"/>
      <c r="BVY97" s="34"/>
      <c r="BVZ97" s="31"/>
      <c r="BWA97" s="32"/>
      <c r="BWB97" s="33"/>
      <c r="BWC97" s="3"/>
      <c r="BWD97" s="2"/>
      <c r="BWE97" s="34"/>
      <c r="BWF97" s="31"/>
      <c r="BWG97" s="32"/>
      <c r="BWH97" s="33"/>
      <c r="BWI97" s="3"/>
      <c r="BWJ97" s="2"/>
      <c r="BWK97" s="34"/>
      <c r="BWL97" s="31"/>
      <c r="BWM97" s="32"/>
      <c r="BWN97" s="33"/>
      <c r="BWO97" s="3"/>
      <c r="BWP97" s="2"/>
      <c r="BWQ97" s="34"/>
      <c r="BWR97" s="31"/>
      <c r="BWS97" s="32"/>
      <c r="BWT97" s="33"/>
      <c r="BWU97" s="3"/>
      <c r="BWV97" s="2"/>
      <c r="BWW97" s="34"/>
      <c r="BWX97" s="31"/>
      <c r="BWY97" s="32"/>
      <c r="BWZ97" s="33"/>
      <c r="BXA97" s="3"/>
      <c r="BXB97" s="2"/>
      <c r="BXC97" s="34"/>
      <c r="BXD97" s="31"/>
      <c r="BXE97" s="32"/>
      <c r="BXF97" s="33"/>
      <c r="BXG97" s="3"/>
      <c r="BXH97" s="2"/>
      <c r="BXI97" s="34"/>
      <c r="BXJ97" s="31"/>
      <c r="BXK97" s="32"/>
      <c r="BXL97" s="33"/>
      <c r="BXM97" s="3"/>
      <c r="BXN97" s="2"/>
      <c r="BXO97" s="34"/>
      <c r="BXP97" s="31"/>
      <c r="BXQ97" s="32"/>
      <c r="BXR97" s="33"/>
      <c r="BXS97" s="3"/>
      <c r="BXT97" s="2"/>
      <c r="BXU97" s="34"/>
      <c r="BXV97" s="31"/>
      <c r="BXW97" s="32"/>
      <c r="BXX97" s="33"/>
      <c r="BXY97" s="3"/>
      <c r="BXZ97" s="2"/>
      <c r="BYA97" s="34"/>
      <c r="BYB97" s="31"/>
      <c r="BYC97" s="32"/>
      <c r="BYD97" s="33"/>
      <c r="BYE97" s="3"/>
      <c r="BYF97" s="2"/>
      <c r="BYG97" s="34"/>
      <c r="BYH97" s="31"/>
      <c r="BYI97" s="32"/>
      <c r="BYJ97" s="33"/>
      <c r="BYK97" s="3"/>
      <c r="BYL97" s="2"/>
      <c r="BYM97" s="34"/>
      <c r="BYN97" s="31"/>
      <c r="BYO97" s="32"/>
      <c r="BYP97" s="33"/>
      <c r="BYQ97" s="3"/>
      <c r="BYR97" s="2"/>
      <c r="BYS97" s="34"/>
      <c r="BYT97" s="31"/>
      <c r="BYU97" s="32"/>
      <c r="BYV97" s="33"/>
      <c r="BYW97" s="3"/>
      <c r="BYX97" s="2"/>
      <c r="BYY97" s="34"/>
      <c r="BYZ97" s="31"/>
      <c r="BZA97" s="32"/>
      <c r="BZB97" s="33"/>
      <c r="BZC97" s="3"/>
      <c r="BZD97" s="2"/>
      <c r="BZE97" s="34"/>
      <c r="BZF97" s="31"/>
      <c r="BZG97" s="32"/>
      <c r="BZH97" s="33"/>
      <c r="BZI97" s="3"/>
      <c r="BZJ97" s="2"/>
      <c r="BZK97" s="34"/>
      <c r="BZL97" s="31"/>
      <c r="BZM97" s="32"/>
      <c r="BZN97" s="33"/>
      <c r="BZO97" s="3"/>
      <c r="BZP97" s="2"/>
      <c r="BZQ97" s="34"/>
      <c r="BZR97" s="31"/>
      <c r="BZS97" s="32"/>
      <c r="BZT97" s="33"/>
      <c r="BZU97" s="3"/>
      <c r="BZV97" s="2"/>
      <c r="BZW97" s="34"/>
      <c r="BZX97" s="31"/>
      <c r="BZY97" s="32"/>
      <c r="BZZ97" s="33"/>
      <c r="CAA97" s="3"/>
      <c r="CAB97" s="2"/>
      <c r="CAC97" s="34"/>
      <c r="CAD97" s="31"/>
      <c r="CAE97" s="32"/>
      <c r="CAF97" s="33"/>
      <c r="CAG97" s="3"/>
      <c r="CAH97" s="2"/>
      <c r="CAI97" s="34"/>
      <c r="CAJ97" s="31"/>
      <c r="CAK97" s="32"/>
      <c r="CAL97" s="33"/>
      <c r="CAM97" s="3"/>
      <c r="CAN97" s="2"/>
      <c r="CAO97" s="34"/>
      <c r="CAP97" s="31"/>
      <c r="CAQ97" s="32"/>
      <c r="CAR97" s="33"/>
      <c r="CAS97" s="3"/>
      <c r="CAT97" s="2"/>
      <c r="CAU97" s="34"/>
      <c r="CAV97" s="31"/>
      <c r="CAW97" s="32"/>
      <c r="CAX97" s="33"/>
      <c r="CAY97" s="3"/>
      <c r="CAZ97" s="2"/>
      <c r="CBA97" s="34"/>
      <c r="CBB97" s="31"/>
      <c r="CBC97" s="32"/>
      <c r="CBD97" s="33"/>
      <c r="CBE97" s="3"/>
      <c r="CBF97" s="2"/>
      <c r="CBG97" s="34"/>
      <c r="CBH97" s="31"/>
      <c r="CBI97" s="32"/>
      <c r="CBJ97" s="33"/>
      <c r="CBK97" s="3"/>
      <c r="CBL97" s="2"/>
      <c r="CBM97" s="34"/>
      <c r="CBN97" s="31"/>
      <c r="CBO97" s="32"/>
      <c r="CBP97" s="33"/>
      <c r="CBQ97" s="3"/>
      <c r="CBR97" s="2"/>
      <c r="CBS97" s="34"/>
      <c r="CBT97" s="31"/>
      <c r="CBU97" s="32"/>
      <c r="CBV97" s="33"/>
      <c r="CBW97" s="3"/>
      <c r="CBX97" s="2"/>
      <c r="CBY97" s="34"/>
      <c r="CBZ97" s="31"/>
      <c r="CCA97" s="32"/>
      <c r="CCB97" s="33"/>
      <c r="CCC97" s="3"/>
      <c r="CCD97" s="2"/>
      <c r="CCE97" s="34"/>
      <c r="CCF97" s="31"/>
      <c r="CCG97" s="32"/>
      <c r="CCH97" s="33"/>
      <c r="CCI97" s="3"/>
      <c r="CCJ97" s="2"/>
      <c r="CCK97" s="34"/>
      <c r="CCL97" s="31"/>
      <c r="CCM97" s="32"/>
      <c r="CCN97" s="33"/>
      <c r="CCO97" s="3"/>
      <c r="CCP97" s="2"/>
      <c r="CCQ97" s="34"/>
      <c r="CCR97" s="31"/>
      <c r="CCS97" s="32"/>
      <c r="CCT97" s="33"/>
      <c r="CCU97" s="3"/>
      <c r="CCV97" s="2"/>
      <c r="CCW97" s="34"/>
      <c r="CCX97" s="31"/>
      <c r="CCY97" s="32"/>
      <c r="CCZ97" s="33"/>
      <c r="CDA97" s="3"/>
      <c r="CDB97" s="2"/>
      <c r="CDC97" s="34"/>
      <c r="CDD97" s="31"/>
      <c r="CDE97" s="32"/>
      <c r="CDF97" s="33"/>
      <c r="CDG97" s="3"/>
      <c r="CDH97" s="2"/>
      <c r="CDI97" s="34"/>
      <c r="CDJ97" s="31"/>
      <c r="CDK97" s="32"/>
      <c r="CDL97" s="33"/>
      <c r="CDM97" s="3"/>
      <c r="CDN97" s="2"/>
      <c r="CDO97" s="34"/>
      <c r="CDP97" s="31"/>
      <c r="CDQ97" s="32"/>
      <c r="CDR97" s="33"/>
      <c r="CDS97" s="3"/>
      <c r="CDT97" s="2"/>
      <c r="CDU97" s="34"/>
      <c r="CDV97" s="31"/>
      <c r="CDW97" s="32"/>
      <c r="CDX97" s="33"/>
      <c r="CDY97" s="3"/>
      <c r="CDZ97" s="2"/>
      <c r="CEA97" s="34"/>
      <c r="CEB97" s="31"/>
      <c r="CEC97" s="32"/>
      <c r="CED97" s="33"/>
      <c r="CEE97" s="3"/>
      <c r="CEF97" s="2"/>
      <c r="CEG97" s="34"/>
      <c r="CEH97" s="31"/>
      <c r="CEI97" s="32"/>
      <c r="CEJ97" s="33"/>
      <c r="CEK97" s="3"/>
      <c r="CEL97" s="2"/>
      <c r="CEM97" s="34"/>
      <c r="CEN97" s="31"/>
      <c r="CEO97" s="32"/>
      <c r="CEP97" s="33"/>
      <c r="CEQ97" s="3"/>
      <c r="CER97" s="2"/>
      <c r="CES97" s="34"/>
      <c r="CET97" s="31"/>
      <c r="CEU97" s="32"/>
      <c r="CEV97" s="33"/>
      <c r="CEW97" s="3"/>
      <c r="CEX97" s="2"/>
      <c r="CEY97" s="34"/>
      <c r="CEZ97" s="31"/>
      <c r="CFA97" s="32"/>
      <c r="CFB97" s="33"/>
      <c r="CFC97" s="3"/>
      <c r="CFD97" s="2"/>
      <c r="CFE97" s="34"/>
      <c r="CFF97" s="31"/>
      <c r="CFG97" s="32"/>
      <c r="CFH97" s="33"/>
      <c r="CFI97" s="3"/>
      <c r="CFJ97" s="2"/>
      <c r="CFK97" s="34"/>
      <c r="CFL97" s="31"/>
      <c r="CFM97" s="32"/>
      <c r="CFN97" s="33"/>
      <c r="CFO97" s="3"/>
      <c r="CFP97" s="2"/>
      <c r="CFQ97" s="34"/>
      <c r="CFR97" s="31"/>
      <c r="CFS97" s="32"/>
      <c r="CFT97" s="33"/>
      <c r="CFU97" s="3"/>
      <c r="CFV97" s="2"/>
      <c r="CFW97" s="34"/>
      <c r="CFX97" s="31"/>
      <c r="CFY97" s="32"/>
      <c r="CFZ97" s="33"/>
      <c r="CGA97" s="3"/>
      <c r="CGB97" s="2"/>
      <c r="CGC97" s="34"/>
      <c r="CGD97" s="31"/>
      <c r="CGE97" s="32"/>
      <c r="CGF97" s="33"/>
      <c r="CGG97" s="3"/>
      <c r="CGH97" s="2"/>
      <c r="CGI97" s="34"/>
      <c r="CGJ97" s="31"/>
      <c r="CGK97" s="32"/>
      <c r="CGL97" s="33"/>
      <c r="CGM97" s="3"/>
      <c r="CGN97" s="2"/>
      <c r="CGO97" s="34"/>
      <c r="CGP97" s="31"/>
      <c r="CGQ97" s="32"/>
      <c r="CGR97" s="33"/>
      <c r="CGS97" s="3"/>
      <c r="CGT97" s="2"/>
      <c r="CGU97" s="34"/>
      <c r="CGV97" s="31"/>
      <c r="CGW97" s="32"/>
      <c r="CGX97" s="33"/>
      <c r="CGY97" s="3"/>
      <c r="CGZ97" s="2"/>
      <c r="CHA97" s="34"/>
      <c r="CHB97" s="31"/>
      <c r="CHC97" s="32"/>
      <c r="CHD97" s="33"/>
      <c r="CHE97" s="3"/>
      <c r="CHF97" s="2"/>
      <c r="CHG97" s="34"/>
      <c r="CHH97" s="31"/>
      <c r="CHI97" s="32"/>
      <c r="CHJ97" s="33"/>
      <c r="CHK97" s="3"/>
      <c r="CHL97" s="2"/>
      <c r="CHM97" s="34"/>
      <c r="CHN97" s="31"/>
      <c r="CHO97" s="32"/>
      <c r="CHP97" s="33"/>
      <c r="CHQ97" s="3"/>
      <c r="CHR97" s="2"/>
      <c r="CHS97" s="34"/>
      <c r="CHT97" s="31"/>
      <c r="CHU97" s="32"/>
      <c r="CHV97" s="33"/>
      <c r="CHW97" s="3"/>
      <c r="CHX97" s="2"/>
      <c r="CHY97" s="34"/>
      <c r="CHZ97" s="31"/>
      <c r="CIA97" s="32"/>
      <c r="CIB97" s="33"/>
      <c r="CIC97" s="3"/>
      <c r="CID97" s="2"/>
      <c r="CIE97" s="34"/>
      <c r="CIF97" s="31"/>
      <c r="CIG97" s="32"/>
      <c r="CIH97" s="33"/>
      <c r="CII97" s="3"/>
      <c r="CIJ97" s="2"/>
      <c r="CIK97" s="34"/>
      <c r="CIL97" s="31"/>
      <c r="CIM97" s="32"/>
      <c r="CIN97" s="33"/>
      <c r="CIO97" s="3"/>
      <c r="CIP97" s="2"/>
      <c r="CIQ97" s="34"/>
      <c r="CIR97" s="31"/>
      <c r="CIS97" s="32"/>
      <c r="CIT97" s="33"/>
      <c r="CIU97" s="3"/>
      <c r="CIV97" s="2"/>
      <c r="CIW97" s="34"/>
      <c r="CIX97" s="31"/>
      <c r="CIY97" s="32"/>
      <c r="CIZ97" s="33"/>
      <c r="CJA97" s="3"/>
      <c r="CJB97" s="2"/>
      <c r="CJC97" s="34"/>
      <c r="CJD97" s="31"/>
      <c r="CJE97" s="32"/>
      <c r="CJF97" s="33"/>
      <c r="CJG97" s="3"/>
      <c r="CJH97" s="2"/>
      <c r="CJI97" s="34"/>
      <c r="CJJ97" s="31"/>
      <c r="CJK97" s="32"/>
      <c r="CJL97" s="33"/>
      <c r="CJM97" s="3"/>
      <c r="CJN97" s="2"/>
      <c r="CJO97" s="34"/>
      <c r="CJP97" s="31"/>
      <c r="CJQ97" s="32"/>
      <c r="CJR97" s="33"/>
      <c r="CJS97" s="3"/>
      <c r="CJT97" s="2"/>
      <c r="CJU97" s="34"/>
      <c r="CJV97" s="31"/>
      <c r="CJW97" s="32"/>
      <c r="CJX97" s="33"/>
      <c r="CJY97" s="3"/>
      <c r="CJZ97" s="2"/>
      <c r="CKA97" s="34"/>
      <c r="CKB97" s="31"/>
      <c r="CKC97" s="32"/>
      <c r="CKD97" s="33"/>
      <c r="CKE97" s="3"/>
      <c r="CKF97" s="2"/>
      <c r="CKG97" s="34"/>
      <c r="CKH97" s="31"/>
      <c r="CKI97" s="32"/>
      <c r="CKJ97" s="33"/>
      <c r="CKK97" s="3"/>
      <c r="CKL97" s="2"/>
      <c r="CKM97" s="34"/>
      <c r="CKN97" s="31"/>
      <c r="CKO97" s="32"/>
      <c r="CKP97" s="33"/>
      <c r="CKQ97" s="3"/>
      <c r="CKR97" s="2"/>
      <c r="CKS97" s="34"/>
      <c r="CKT97" s="31"/>
      <c r="CKU97" s="32"/>
      <c r="CKV97" s="33"/>
      <c r="CKW97" s="3"/>
      <c r="CKX97" s="2"/>
      <c r="CKY97" s="34"/>
      <c r="CKZ97" s="31"/>
      <c r="CLA97" s="32"/>
      <c r="CLB97" s="33"/>
      <c r="CLC97" s="3"/>
      <c r="CLD97" s="2"/>
      <c r="CLE97" s="34"/>
      <c r="CLF97" s="31"/>
      <c r="CLG97" s="32"/>
      <c r="CLH97" s="33"/>
      <c r="CLI97" s="3"/>
      <c r="CLJ97" s="2"/>
      <c r="CLK97" s="34"/>
      <c r="CLL97" s="31"/>
      <c r="CLM97" s="32"/>
      <c r="CLN97" s="33"/>
      <c r="CLO97" s="3"/>
      <c r="CLP97" s="2"/>
      <c r="CLQ97" s="34"/>
      <c r="CLR97" s="31"/>
      <c r="CLS97" s="32"/>
      <c r="CLT97" s="33"/>
      <c r="CLU97" s="3"/>
      <c r="CLV97" s="2"/>
      <c r="CLW97" s="34"/>
      <c r="CLX97" s="31"/>
      <c r="CLY97" s="32"/>
      <c r="CLZ97" s="33"/>
      <c r="CMA97" s="3"/>
      <c r="CMB97" s="2"/>
      <c r="CMC97" s="34"/>
      <c r="CMD97" s="31"/>
      <c r="CME97" s="32"/>
      <c r="CMF97" s="33"/>
      <c r="CMG97" s="3"/>
      <c r="CMH97" s="2"/>
      <c r="CMI97" s="34"/>
      <c r="CMJ97" s="31"/>
      <c r="CMK97" s="32"/>
      <c r="CML97" s="33"/>
      <c r="CMM97" s="3"/>
      <c r="CMN97" s="2"/>
      <c r="CMO97" s="34"/>
      <c r="CMP97" s="31"/>
      <c r="CMQ97" s="32"/>
      <c r="CMR97" s="33"/>
      <c r="CMS97" s="3"/>
      <c r="CMT97" s="2"/>
      <c r="CMU97" s="34"/>
      <c r="CMV97" s="31"/>
      <c r="CMW97" s="32"/>
      <c r="CMX97" s="33"/>
      <c r="CMY97" s="3"/>
      <c r="CMZ97" s="2"/>
      <c r="CNA97" s="34"/>
      <c r="CNB97" s="31"/>
      <c r="CNC97" s="32"/>
      <c r="CND97" s="33"/>
      <c r="CNE97" s="3"/>
      <c r="CNF97" s="2"/>
      <c r="CNG97" s="34"/>
      <c r="CNH97" s="31"/>
      <c r="CNI97" s="32"/>
      <c r="CNJ97" s="33"/>
      <c r="CNK97" s="3"/>
      <c r="CNL97" s="2"/>
      <c r="CNM97" s="34"/>
      <c r="CNN97" s="31"/>
      <c r="CNO97" s="32"/>
      <c r="CNP97" s="33"/>
      <c r="CNQ97" s="3"/>
      <c r="CNR97" s="2"/>
      <c r="CNS97" s="34"/>
      <c r="CNT97" s="31"/>
      <c r="CNU97" s="32"/>
      <c r="CNV97" s="33"/>
      <c r="CNW97" s="3"/>
      <c r="CNX97" s="2"/>
      <c r="CNY97" s="34"/>
      <c r="CNZ97" s="31"/>
      <c r="COA97" s="32"/>
      <c r="COB97" s="33"/>
      <c r="COC97" s="3"/>
      <c r="COD97" s="2"/>
      <c r="COE97" s="34"/>
      <c r="COF97" s="31"/>
      <c r="COG97" s="32"/>
      <c r="COH97" s="33"/>
      <c r="COI97" s="3"/>
      <c r="COJ97" s="2"/>
      <c r="COK97" s="34"/>
      <c r="COL97" s="31"/>
      <c r="COM97" s="32"/>
      <c r="CON97" s="33"/>
      <c r="COO97" s="3"/>
      <c r="COP97" s="2"/>
      <c r="COQ97" s="34"/>
      <c r="COR97" s="31"/>
      <c r="COS97" s="32"/>
      <c r="COT97" s="33"/>
      <c r="COU97" s="3"/>
      <c r="COV97" s="2"/>
      <c r="COW97" s="34"/>
      <c r="COX97" s="31"/>
      <c r="COY97" s="32"/>
      <c r="COZ97" s="33"/>
      <c r="CPA97" s="3"/>
      <c r="CPB97" s="2"/>
      <c r="CPC97" s="34"/>
      <c r="CPD97" s="31"/>
      <c r="CPE97" s="32"/>
      <c r="CPF97" s="33"/>
      <c r="CPG97" s="3"/>
      <c r="CPH97" s="2"/>
      <c r="CPI97" s="34"/>
      <c r="CPJ97" s="31"/>
      <c r="CPK97" s="32"/>
      <c r="CPL97" s="33"/>
      <c r="CPM97" s="3"/>
      <c r="CPN97" s="2"/>
      <c r="CPO97" s="34"/>
      <c r="CPP97" s="31"/>
      <c r="CPQ97" s="32"/>
      <c r="CPR97" s="33"/>
      <c r="CPS97" s="3"/>
      <c r="CPT97" s="2"/>
      <c r="CPU97" s="34"/>
      <c r="CPV97" s="31"/>
      <c r="CPW97" s="32"/>
      <c r="CPX97" s="33"/>
      <c r="CPY97" s="3"/>
      <c r="CPZ97" s="2"/>
      <c r="CQA97" s="34"/>
      <c r="CQB97" s="31"/>
      <c r="CQC97" s="32"/>
      <c r="CQD97" s="33"/>
      <c r="CQE97" s="3"/>
      <c r="CQF97" s="2"/>
      <c r="CQG97" s="34"/>
      <c r="CQH97" s="31"/>
      <c r="CQI97" s="32"/>
      <c r="CQJ97" s="33"/>
      <c r="CQK97" s="3"/>
      <c r="CQL97" s="2"/>
      <c r="CQM97" s="34"/>
      <c r="CQN97" s="31"/>
      <c r="CQO97" s="32"/>
      <c r="CQP97" s="33"/>
      <c r="CQQ97" s="3"/>
      <c r="CQR97" s="2"/>
      <c r="CQS97" s="34"/>
      <c r="CQT97" s="31"/>
      <c r="CQU97" s="32"/>
      <c r="CQV97" s="33"/>
      <c r="CQW97" s="3"/>
      <c r="CQX97" s="2"/>
      <c r="CQY97" s="34"/>
      <c r="CQZ97" s="31"/>
      <c r="CRA97" s="32"/>
      <c r="CRB97" s="33"/>
      <c r="CRC97" s="3"/>
      <c r="CRD97" s="2"/>
      <c r="CRE97" s="34"/>
      <c r="CRF97" s="31"/>
      <c r="CRG97" s="32"/>
      <c r="CRH97" s="33"/>
      <c r="CRI97" s="3"/>
      <c r="CRJ97" s="2"/>
      <c r="CRK97" s="34"/>
      <c r="CRL97" s="31"/>
      <c r="CRM97" s="32"/>
      <c r="CRN97" s="33"/>
      <c r="CRO97" s="3"/>
      <c r="CRP97" s="2"/>
      <c r="CRQ97" s="34"/>
      <c r="CRR97" s="31"/>
      <c r="CRS97" s="32"/>
      <c r="CRT97" s="33"/>
      <c r="CRU97" s="3"/>
      <c r="CRV97" s="2"/>
      <c r="CRW97" s="34"/>
      <c r="CRX97" s="31"/>
      <c r="CRY97" s="32"/>
      <c r="CRZ97" s="33"/>
      <c r="CSA97" s="3"/>
      <c r="CSB97" s="2"/>
      <c r="CSC97" s="34"/>
      <c r="CSD97" s="31"/>
      <c r="CSE97" s="32"/>
      <c r="CSF97" s="33"/>
      <c r="CSG97" s="3"/>
      <c r="CSH97" s="2"/>
      <c r="CSI97" s="34"/>
      <c r="CSJ97" s="31"/>
      <c r="CSK97" s="32"/>
      <c r="CSL97" s="33"/>
      <c r="CSM97" s="3"/>
      <c r="CSN97" s="2"/>
      <c r="CSO97" s="34"/>
      <c r="CSP97" s="31"/>
      <c r="CSQ97" s="32"/>
      <c r="CSR97" s="33"/>
      <c r="CSS97" s="3"/>
      <c r="CST97" s="2"/>
      <c r="CSU97" s="34"/>
      <c r="CSV97" s="31"/>
      <c r="CSW97" s="32"/>
      <c r="CSX97" s="33"/>
      <c r="CSY97" s="3"/>
      <c r="CSZ97" s="2"/>
      <c r="CTA97" s="34"/>
      <c r="CTB97" s="31"/>
      <c r="CTC97" s="32"/>
      <c r="CTD97" s="33"/>
      <c r="CTE97" s="3"/>
      <c r="CTF97" s="2"/>
      <c r="CTG97" s="34"/>
      <c r="CTH97" s="31"/>
      <c r="CTI97" s="32"/>
      <c r="CTJ97" s="33"/>
      <c r="CTK97" s="3"/>
      <c r="CTL97" s="2"/>
      <c r="CTM97" s="34"/>
      <c r="CTN97" s="31"/>
      <c r="CTO97" s="32"/>
      <c r="CTP97" s="33"/>
      <c r="CTQ97" s="3"/>
      <c r="CTR97" s="2"/>
      <c r="CTS97" s="34"/>
      <c r="CTT97" s="31"/>
      <c r="CTU97" s="32"/>
      <c r="CTV97" s="33"/>
      <c r="CTW97" s="3"/>
      <c r="CTX97" s="2"/>
      <c r="CTY97" s="34"/>
      <c r="CTZ97" s="31"/>
      <c r="CUA97" s="32"/>
    </row>
    <row r="98" s="1" customFormat="1" ht="195" customHeight="1" spans="1:2575">
      <c r="A98" s="32"/>
      <c r="B98" s="33"/>
      <c r="C98" s="3"/>
      <c r="D98" s="2"/>
      <c r="E98" s="34"/>
      <c r="F98" s="31"/>
      <c r="G98" s="32"/>
      <c r="H98" s="33"/>
      <c r="I98" s="3"/>
      <c r="J98" s="2"/>
      <c r="K98" s="34"/>
      <c r="L98" s="31"/>
      <c r="M98" s="32"/>
      <c r="N98" s="33"/>
      <c r="O98" s="3"/>
      <c r="P98" s="2"/>
      <c r="Q98" s="34"/>
      <c r="R98" s="31"/>
      <c r="S98" s="32"/>
      <c r="T98" s="33"/>
      <c r="U98" s="3"/>
      <c r="V98" s="2"/>
      <c r="W98" s="34"/>
      <c r="X98" s="31"/>
      <c r="Y98" s="32"/>
      <c r="Z98" s="33"/>
      <c r="AA98" s="3"/>
      <c r="AB98" s="2"/>
      <c r="AC98" s="34"/>
      <c r="AD98" s="31"/>
      <c r="AE98" s="32"/>
      <c r="AF98" s="33"/>
      <c r="AG98" s="3"/>
      <c r="AH98" s="2"/>
      <c r="AI98" s="34"/>
      <c r="AJ98" s="31"/>
      <c r="AK98" s="32"/>
      <c r="AL98" s="33"/>
      <c r="AM98" s="3"/>
      <c r="AN98" s="2"/>
      <c r="AO98" s="34"/>
      <c r="AP98" s="31"/>
      <c r="AQ98" s="32"/>
      <c r="AR98" s="33"/>
      <c r="AS98" s="3"/>
      <c r="AT98" s="2"/>
      <c r="AU98" s="34"/>
      <c r="AV98" s="31"/>
      <c r="AW98" s="32"/>
      <c r="AX98" s="33"/>
      <c r="AY98" s="3"/>
      <c r="AZ98" s="2"/>
      <c r="BA98" s="34"/>
      <c r="BB98" s="31"/>
      <c r="BC98" s="32"/>
      <c r="BD98" s="33"/>
      <c r="BE98" s="3"/>
      <c r="BF98" s="2"/>
      <c r="BG98" s="34"/>
      <c r="BH98" s="31"/>
      <c r="BI98" s="32"/>
      <c r="BJ98" s="33"/>
      <c r="BK98" s="3"/>
      <c r="BL98" s="2"/>
      <c r="BM98" s="34"/>
      <c r="BN98" s="31"/>
      <c r="BO98" s="32"/>
      <c r="BP98" s="33"/>
      <c r="BQ98" s="3"/>
      <c r="BR98" s="2"/>
      <c r="BS98" s="34"/>
      <c r="BT98" s="31"/>
      <c r="BU98" s="32"/>
      <c r="BV98" s="33"/>
      <c r="BW98" s="3"/>
      <c r="BX98" s="2"/>
      <c r="BY98" s="34"/>
      <c r="BZ98" s="31"/>
      <c r="CA98" s="32"/>
      <c r="CB98" s="33"/>
      <c r="CC98" s="3"/>
      <c r="CD98" s="2"/>
      <c r="CE98" s="34"/>
      <c r="CF98" s="31"/>
      <c r="CG98" s="32"/>
      <c r="CH98" s="33"/>
      <c r="CI98" s="3"/>
      <c r="CJ98" s="2"/>
      <c r="CK98" s="34"/>
      <c r="CL98" s="31"/>
      <c r="CM98" s="32"/>
      <c r="CN98" s="33"/>
      <c r="CO98" s="3"/>
      <c r="CP98" s="2"/>
      <c r="CQ98" s="34"/>
      <c r="CR98" s="31"/>
      <c r="CS98" s="32"/>
      <c r="CT98" s="33"/>
      <c r="CU98" s="3"/>
      <c r="CV98" s="2"/>
      <c r="CW98" s="34"/>
      <c r="CX98" s="31"/>
      <c r="CY98" s="32"/>
      <c r="CZ98" s="33"/>
      <c r="DA98" s="3"/>
      <c r="DB98" s="2"/>
      <c r="DC98" s="34"/>
      <c r="DD98" s="31"/>
      <c r="DE98" s="32"/>
      <c r="DF98" s="33"/>
      <c r="DG98" s="3"/>
      <c r="DH98" s="2"/>
      <c r="DI98" s="34"/>
      <c r="DJ98" s="31"/>
      <c r="DK98" s="32"/>
      <c r="DL98" s="33"/>
      <c r="DM98" s="3"/>
      <c r="DN98" s="2"/>
      <c r="DO98" s="34"/>
      <c r="DP98" s="31"/>
      <c r="DQ98" s="32"/>
      <c r="DR98" s="33"/>
      <c r="DS98" s="3"/>
      <c r="DT98" s="2"/>
      <c r="DU98" s="34"/>
      <c r="DV98" s="31"/>
      <c r="DW98" s="32"/>
      <c r="DX98" s="33"/>
      <c r="DY98" s="3"/>
      <c r="DZ98" s="2"/>
      <c r="EA98" s="34"/>
      <c r="EB98" s="31"/>
      <c r="EC98" s="32"/>
      <c r="ED98" s="33"/>
      <c r="EE98" s="3"/>
      <c r="EF98" s="2"/>
      <c r="EG98" s="34"/>
      <c r="EH98" s="31"/>
      <c r="EI98" s="32"/>
      <c r="EJ98" s="33"/>
      <c r="EK98" s="3"/>
      <c r="EL98" s="2"/>
      <c r="EM98" s="34"/>
      <c r="EN98" s="31"/>
      <c r="EO98" s="32"/>
      <c r="EP98" s="33"/>
      <c r="EQ98" s="3"/>
      <c r="ER98" s="2"/>
      <c r="ES98" s="34"/>
      <c r="ET98" s="31"/>
      <c r="EU98" s="32"/>
      <c r="EV98" s="33"/>
      <c r="EW98" s="3"/>
      <c r="EX98" s="2"/>
      <c r="EY98" s="34"/>
      <c r="EZ98" s="31"/>
      <c r="FA98" s="32"/>
      <c r="FB98" s="33"/>
      <c r="FC98" s="3"/>
      <c r="FD98" s="2"/>
      <c r="FE98" s="34"/>
      <c r="FF98" s="31"/>
      <c r="FG98" s="32"/>
      <c r="FH98" s="33"/>
      <c r="FI98" s="3"/>
      <c r="FJ98" s="2"/>
      <c r="FK98" s="34"/>
      <c r="FL98" s="31"/>
      <c r="FM98" s="32"/>
      <c r="FN98" s="33"/>
      <c r="FO98" s="3"/>
      <c r="FP98" s="2"/>
      <c r="FQ98" s="34"/>
      <c r="FR98" s="31"/>
      <c r="FS98" s="32"/>
      <c r="FT98" s="33"/>
      <c r="FU98" s="3"/>
      <c r="FV98" s="2"/>
      <c r="FW98" s="34"/>
      <c r="FX98" s="31"/>
      <c r="FY98" s="32"/>
      <c r="FZ98" s="33"/>
      <c r="GA98" s="3"/>
      <c r="GB98" s="2"/>
      <c r="GC98" s="34"/>
      <c r="GD98" s="31"/>
      <c r="GE98" s="32"/>
      <c r="GF98" s="33"/>
      <c r="GG98" s="3"/>
      <c r="GH98" s="2"/>
      <c r="GI98" s="34"/>
      <c r="GJ98" s="31"/>
      <c r="GK98" s="32"/>
      <c r="GL98" s="33"/>
      <c r="GM98" s="3"/>
      <c r="GN98" s="2"/>
      <c r="GO98" s="34"/>
      <c r="GP98" s="31"/>
      <c r="GQ98" s="32"/>
      <c r="GR98" s="33"/>
      <c r="GS98" s="3"/>
      <c r="GT98" s="2"/>
      <c r="GU98" s="34"/>
      <c r="GV98" s="31"/>
      <c r="GW98" s="32"/>
      <c r="GX98" s="33"/>
      <c r="GY98" s="3"/>
      <c r="GZ98" s="2"/>
      <c r="HA98" s="34"/>
      <c r="HB98" s="31"/>
      <c r="HC98" s="32"/>
      <c r="HD98" s="33"/>
      <c r="HE98" s="3"/>
      <c r="HF98" s="2"/>
      <c r="HG98" s="34"/>
      <c r="HH98" s="31"/>
      <c r="HI98" s="32"/>
      <c r="HJ98" s="33"/>
      <c r="HK98" s="3"/>
      <c r="HL98" s="2"/>
      <c r="HM98" s="34"/>
      <c r="HN98" s="31"/>
      <c r="HO98" s="32"/>
      <c r="HP98" s="33"/>
      <c r="HQ98" s="3"/>
      <c r="HR98" s="2"/>
      <c r="HS98" s="34"/>
      <c r="HT98" s="31"/>
      <c r="HU98" s="32"/>
      <c r="HV98" s="33"/>
      <c r="HW98" s="3"/>
      <c r="HX98" s="2"/>
      <c r="HY98" s="34"/>
      <c r="HZ98" s="31"/>
      <c r="IA98" s="32"/>
      <c r="IB98" s="33"/>
      <c r="IC98" s="3"/>
      <c r="ID98" s="2"/>
      <c r="IE98" s="34"/>
      <c r="IF98" s="31"/>
      <c r="IG98" s="32"/>
      <c r="IH98" s="33"/>
      <c r="II98" s="3"/>
      <c r="IJ98" s="2"/>
      <c r="IK98" s="34"/>
      <c r="IL98" s="31"/>
      <c r="IM98" s="32"/>
      <c r="IN98" s="33"/>
      <c r="IO98" s="3"/>
      <c r="IP98" s="2"/>
      <c r="IQ98" s="34"/>
      <c r="IR98" s="31"/>
      <c r="IS98" s="32"/>
      <c r="IT98" s="33"/>
      <c r="IU98" s="3"/>
      <c r="IV98" s="2"/>
      <c r="IW98" s="34"/>
      <c r="IX98" s="31"/>
      <c r="IY98" s="32"/>
      <c r="IZ98" s="33"/>
      <c r="JA98" s="3"/>
      <c r="JB98" s="2"/>
      <c r="JC98" s="34"/>
      <c r="JD98" s="31"/>
      <c r="JE98" s="32"/>
      <c r="JF98" s="33"/>
      <c r="JG98" s="3"/>
      <c r="JH98" s="2"/>
      <c r="JI98" s="34"/>
      <c r="JJ98" s="31"/>
      <c r="JK98" s="32"/>
      <c r="JL98" s="33"/>
      <c r="JM98" s="3"/>
      <c r="JN98" s="2"/>
      <c r="JO98" s="34"/>
      <c r="JP98" s="31"/>
      <c r="JQ98" s="32"/>
      <c r="JR98" s="33"/>
      <c r="JS98" s="3"/>
      <c r="JT98" s="2"/>
      <c r="JU98" s="34"/>
      <c r="JV98" s="31"/>
      <c r="JW98" s="32"/>
      <c r="JX98" s="33"/>
      <c r="JY98" s="3"/>
      <c r="JZ98" s="2"/>
      <c r="KA98" s="34"/>
      <c r="KB98" s="31"/>
      <c r="KC98" s="32"/>
      <c r="KD98" s="33"/>
      <c r="KE98" s="3"/>
      <c r="KF98" s="2"/>
      <c r="KG98" s="34"/>
      <c r="KH98" s="31"/>
      <c r="KI98" s="32"/>
      <c r="KJ98" s="33"/>
      <c r="KK98" s="3"/>
      <c r="KL98" s="2"/>
      <c r="KM98" s="34"/>
      <c r="KN98" s="31"/>
      <c r="KO98" s="32"/>
      <c r="KP98" s="33"/>
      <c r="KQ98" s="3"/>
      <c r="KR98" s="2"/>
      <c r="KS98" s="34"/>
      <c r="KT98" s="31"/>
      <c r="KU98" s="32"/>
      <c r="KV98" s="33"/>
      <c r="KW98" s="3"/>
      <c r="KX98" s="2"/>
      <c r="KY98" s="34"/>
      <c r="KZ98" s="31"/>
      <c r="LA98" s="32"/>
      <c r="LB98" s="33"/>
      <c r="LC98" s="3"/>
      <c r="LD98" s="2"/>
      <c r="LE98" s="34"/>
      <c r="LF98" s="31"/>
      <c r="LG98" s="32"/>
      <c r="LH98" s="33"/>
      <c r="LI98" s="3"/>
      <c r="LJ98" s="2"/>
      <c r="LK98" s="34"/>
      <c r="LL98" s="31"/>
      <c r="LM98" s="32"/>
      <c r="LN98" s="33"/>
      <c r="LO98" s="3"/>
      <c r="LP98" s="2"/>
      <c r="LQ98" s="34"/>
      <c r="LR98" s="31"/>
      <c r="LS98" s="32"/>
      <c r="LT98" s="33"/>
      <c r="LU98" s="3"/>
      <c r="LV98" s="2"/>
      <c r="LW98" s="34"/>
      <c r="LX98" s="31"/>
      <c r="LY98" s="32"/>
      <c r="LZ98" s="33"/>
      <c r="MA98" s="3"/>
      <c r="MB98" s="2"/>
      <c r="MC98" s="34"/>
      <c r="MD98" s="31"/>
      <c r="ME98" s="32"/>
      <c r="MF98" s="33"/>
      <c r="MG98" s="3"/>
      <c r="MH98" s="2"/>
      <c r="MI98" s="34"/>
      <c r="MJ98" s="31"/>
      <c r="MK98" s="32"/>
      <c r="ML98" s="33"/>
      <c r="MM98" s="3"/>
      <c r="MN98" s="2"/>
      <c r="MO98" s="34"/>
      <c r="MP98" s="31"/>
      <c r="MQ98" s="32"/>
      <c r="MR98" s="33"/>
      <c r="MS98" s="3"/>
      <c r="MT98" s="2"/>
      <c r="MU98" s="34"/>
      <c r="MV98" s="31"/>
      <c r="MW98" s="32"/>
      <c r="MX98" s="33"/>
      <c r="MY98" s="3"/>
      <c r="MZ98" s="2"/>
      <c r="NA98" s="34"/>
      <c r="NB98" s="31"/>
      <c r="NC98" s="32"/>
      <c r="ND98" s="33"/>
      <c r="NE98" s="3"/>
      <c r="NF98" s="2"/>
      <c r="NG98" s="34"/>
      <c r="NH98" s="31"/>
      <c r="NI98" s="32"/>
      <c r="NJ98" s="33"/>
      <c r="NK98" s="3"/>
      <c r="NL98" s="2"/>
      <c r="NM98" s="34"/>
      <c r="NN98" s="31"/>
      <c r="NO98" s="32"/>
      <c r="NP98" s="33"/>
      <c r="NQ98" s="3"/>
      <c r="NR98" s="2"/>
      <c r="NS98" s="34"/>
      <c r="NT98" s="31"/>
      <c r="NU98" s="32"/>
      <c r="NV98" s="33"/>
      <c r="NW98" s="3"/>
      <c r="NX98" s="2"/>
      <c r="NY98" s="34"/>
      <c r="NZ98" s="31"/>
      <c r="OA98" s="32"/>
      <c r="OB98" s="33"/>
      <c r="OC98" s="3"/>
      <c r="OD98" s="2"/>
      <c r="OE98" s="34"/>
      <c r="OF98" s="31"/>
      <c r="OG98" s="32"/>
      <c r="OH98" s="33"/>
      <c r="OI98" s="3"/>
      <c r="OJ98" s="2"/>
      <c r="OK98" s="34"/>
      <c r="OL98" s="31"/>
      <c r="OM98" s="32"/>
      <c r="ON98" s="33"/>
      <c r="OO98" s="3"/>
      <c r="OP98" s="2"/>
      <c r="OQ98" s="34"/>
      <c r="OR98" s="31"/>
      <c r="OS98" s="32"/>
      <c r="OT98" s="33"/>
      <c r="OU98" s="3"/>
      <c r="OV98" s="2"/>
      <c r="OW98" s="34"/>
      <c r="OX98" s="31"/>
      <c r="OY98" s="32"/>
      <c r="OZ98" s="33"/>
      <c r="PA98" s="3"/>
      <c r="PB98" s="2"/>
      <c r="PC98" s="34"/>
      <c r="PD98" s="31"/>
      <c r="PE98" s="32"/>
      <c r="PF98" s="33"/>
      <c r="PG98" s="3"/>
      <c r="PH98" s="2"/>
      <c r="PI98" s="34"/>
      <c r="PJ98" s="31"/>
      <c r="PK98" s="32"/>
      <c r="PL98" s="33"/>
      <c r="PM98" s="3"/>
      <c r="PN98" s="2"/>
      <c r="PO98" s="34"/>
      <c r="PP98" s="31"/>
      <c r="PQ98" s="32"/>
      <c r="PR98" s="33"/>
      <c r="PS98" s="3"/>
      <c r="PT98" s="2"/>
      <c r="PU98" s="34"/>
      <c r="PV98" s="31"/>
      <c r="PW98" s="32"/>
      <c r="PX98" s="33"/>
      <c r="PY98" s="3"/>
      <c r="PZ98" s="2"/>
      <c r="QA98" s="34"/>
      <c r="QB98" s="31"/>
      <c r="QC98" s="32"/>
      <c r="QD98" s="33"/>
      <c r="QE98" s="3"/>
      <c r="QF98" s="2"/>
      <c r="QG98" s="34"/>
      <c r="QH98" s="31"/>
      <c r="QI98" s="32"/>
      <c r="QJ98" s="33"/>
      <c r="QK98" s="3"/>
      <c r="QL98" s="2"/>
      <c r="QM98" s="34"/>
      <c r="QN98" s="31"/>
      <c r="QO98" s="32"/>
      <c r="QP98" s="33"/>
      <c r="QQ98" s="3"/>
      <c r="QR98" s="2"/>
      <c r="QS98" s="34"/>
      <c r="QT98" s="31"/>
      <c r="QU98" s="32"/>
      <c r="QV98" s="33"/>
      <c r="QW98" s="3"/>
      <c r="QX98" s="2"/>
      <c r="QY98" s="34"/>
      <c r="QZ98" s="31"/>
      <c r="RA98" s="32"/>
      <c r="RB98" s="33"/>
      <c r="RC98" s="3"/>
      <c r="RD98" s="2"/>
      <c r="RE98" s="34"/>
      <c r="RF98" s="31"/>
      <c r="RG98" s="32"/>
      <c r="RH98" s="33"/>
      <c r="RI98" s="3"/>
      <c r="RJ98" s="2"/>
      <c r="RK98" s="34"/>
      <c r="RL98" s="31"/>
      <c r="RM98" s="32"/>
      <c r="RN98" s="33"/>
      <c r="RO98" s="3"/>
      <c r="RP98" s="2"/>
      <c r="RQ98" s="34"/>
      <c r="RR98" s="31"/>
      <c r="RS98" s="32"/>
      <c r="RT98" s="33"/>
      <c r="RU98" s="3"/>
      <c r="RV98" s="2"/>
      <c r="RW98" s="34"/>
      <c r="RX98" s="31"/>
      <c r="RY98" s="32"/>
      <c r="RZ98" s="33"/>
      <c r="SA98" s="3"/>
      <c r="SB98" s="2"/>
      <c r="SC98" s="34"/>
      <c r="SD98" s="31"/>
      <c r="SE98" s="32"/>
      <c r="SF98" s="33"/>
      <c r="SG98" s="3"/>
      <c r="SH98" s="2"/>
      <c r="SI98" s="34"/>
      <c r="SJ98" s="31"/>
      <c r="SK98" s="32"/>
      <c r="SL98" s="33"/>
      <c r="SM98" s="3"/>
      <c r="SN98" s="2"/>
      <c r="SO98" s="34"/>
      <c r="SP98" s="31"/>
      <c r="SQ98" s="32"/>
      <c r="SR98" s="33"/>
      <c r="SS98" s="3"/>
      <c r="ST98" s="2"/>
      <c r="SU98" s="34"/>
      <c r="SV98" s="31"/>
      <c r="SW98" s="32"/>
      <c r="SX98" s="33"/>
      <c r="SY98" s="3"/>
      <c r="SZ98" s="2"/>
      <c r="TA98" s="34"/>
      <c r="TB98" s="31"/>
      <c r="TC98" s="32"/>
      <c r="TD98" s="33"/>
      <c r="TE98" s="3"/>
      <c r="TF98" s="2"/>
      <c r="TG98" s="34"/>
      <c r="TH98" s="31"/>
      <c r="TI98" s="32"/>
      <c r="TJ98" s="33"/>
      <c r="TK98" s="3"/>
      <c r="TL98" s="2"/>
      <c r="TM98" s="34"/>
      <c r="TN98" s="31"/>
      <c r="TO98" s="32"/>
      <c r="TP98" s="33"/>
      <c r="TQ98" s="3"/>
      <c r="TR98" s="2"/>
      <c r="TS98" s="34"/>
      <c r="TT98" s="31"/>
      <c r="TU98" s="32"/>
      <c r="TV98" s="33"/>
      <c r="TW98" s="3"/>
      <c r="TX98" s="2"/>
      <c r="TY98" s="34"/>
      <c r="TZ98" s="31"/>
      <c r="UA98" s="32"/>
      <c r="UB98" s="33"/>
      <c r="UC98" s="3"/>
      <c r="UD98" s="2"/>
      <c r="UE98" s="34"/>
      <c r="UF98" s="31"/>
      <c r="UG98" s="32"/>
      <c r="UH98" s="33"/>
      <c r="UI98" s="3"/>
      <c r="UJ98" s="2"/>
      <c r="UK98" s="34"/>
      <c r="UL98" s="31"/>
      <c r="UM98" s="32"/>
      <c r="UN98" s="33"/>
      <c r="UO98" s="3"/>
      <c r="UP98" s="2"/>
      <c r="UQ98" s="34"/>
      <c r="UR98" s="31"/>
      <c r="US98" s="32"/>
      <c r="UT98" s="33"/>
      <c r="UU98" s="3"/>
      <c r="UV98" s="2"/>
      <c r="UW98" s="34"/>
      <c r="UX98" s="31"/>
      <c r="UY98" s="32"/>
      <c r="UZ98" s="33"/>
      <c r="VA98" s="3"/>
      <c r="VB98" s="2"/>
      <c r="VC98" s="34"/>
      <c r="VD98" s="31"/>
      <c r="VE98" s="32"/>
      <c r="VF98" s="33"/>
      <c r="VG98" s="3"/>
      <c r="VH98" s="2"/>
      <c r="VI98" s="34"/>
      <c r="VJ98" s="31"/>
      <c r="VK98" s="32"/>
      <c r="VL98" s="33"/>
      <c r="VM98" s="3"/>
      <c r="VN98" s="2"/>
      <c r="VO98" s="34"/>
      <c r="VP98" s="31"/>
      <c r="VQ98" s="32"/>
      <c r="VR98" s="33"/>
      <c r="VS98" s="3"/>
      <c r="VT98" s="2"/>
      <c r="VU98" s="34"/>
      <c r="VV98" s="31"/>
      <c r="VW98" s="32"/>
      <c r="VX98" s="33"/>
      <c r="VY98" s="3"/>
      <c r="VZ98" s="2"/>
      <c r="WA98" s="34"/>
      <c r="WB98" s="31"/>
      <c r="WC98" s="32"/>
      <c r="WD98" s="33"/>
      <c r="WE98" s="3"/>
      <c r="WF98" s="2"/>
      <c r="WG98" s="34"/>
      <c r="WH98" s="31"/>
      <c r="WI98" s="32"/>
      <c r="WJ98" s="33"/>
      <c r="WK98" s="3"/>
      <c r="WL98" s="2"/>
      <c r="WM98" s="34"/>
      <c r="WN98" s="31"/>
      <c r="WO98" s="32"/>
      <c r="WP98" s="33"/>
      <c r="WQ98" s="3"/>
      <c r="WR98" s="2"/>
      <c r="WS98" s="34"/>
      <c r="WT98" s="31"/>
      <c r="WU98" s="32"/>
      <c r="WV98" s="33"/>
      <c r="WW98" s="3"/>
      <c r="WX98" s="2"/>
      <c r="WY98" s="34"/>
      <c r="WZ98" s="31"/>
      <c r="XA98" s="32"/>
      <c r="XB98" s="33"/>
      <c r="XC98" s="3"/>
      <c r="XD98" s="2"/>
      <c r="XE98" s="34"/>
      <c r="XF98" s="31"/>
      <c r="XG98" s="32"/>
      <c r="XH98" s="33"/>
      <c r="XI98" s="3"/>
      <c r="XJ98" s="2"/>
      <c r="XK98" s="34"/>
      <c r="XL98" s="31"/>
      <c r="XM98" s="32"/>
      <c r="XN98" s="33"/>
      <c r="XO98" s="3"/>
      <c r="XP98" s="2"/>
      <c r="XQ98" s="34"/>
      <c r="XR98" s="31"/>
      <c r="XS98" s="32"/>
      <c r="XT98" s="33"/>
      <c r="XU98" s="3"/>
      <c r="XV98" s="2"/>
      <c r="XW98" s="34"/>
      <c r="XX98" s="31"/>
      <c r="XY98" s="32"/>
      <c r="XZ98" s="33"/>
      <c r="YA98" s="3"/>
      <c r="YB98" s="2"/>
      <c r="YC98" s="34"/>
      <c r="YD98" s="31"/>
      <c r="YE98" s="32"/>
      <c r="YF98" s="33"/>
      <c r="YG98" s="3"/>
      <c r="YH98" s="2"/>
      <c r="YI98" s="34"/>
      <c r="YJ98" s="31"/>
      <c r="YK98" s="32"/>
      <c r="YL98" s="33"/>
      <c r="YM98" s="3"/>
      <c r="YN98" s="2"/>
      <c r="YO98" s="34"/>
      <c r="YP98" s="31"/>
      <c r="YQ98" s="32"/>
      <c r="YR98" s="33"/>
      <c r="YS98" s="3"/>
      <c r="YT98" s="2"/>
      <c r="YU98" s="34"/>
      <c r="YV98" s="31"/>
      <c r="YW98" s="32"/>
      <c r="YX98" s="33"/>
      <c r="YY98" s="3"/>
      <c r="YZ98" s="2"/>
      <c r="ZA98" s="34"/>
      <c r="ZB98" s="31"/>
      <c r="ZC98" s="32"/>
      <c r="ZD98" s="33"/>
      <c r="ZE98" s="3"/>
      <c r="ZF98" s="2"/>
      <c r="ZG98" s="34"/>
      <c r="ZH98" s="31"/>
      <c r="ZI98" s="32"/>
      <c r="ZJ98" s="33"/>
      <c r="ZK98" s="3"/>
      <c r="ZL98" s="2"/>
      <c r="ZM98" s="34"/>
      <c r="ZN98" s="31"/>
      <c r="ZO98" s="32"/>
      <c r="ZP98" s="33"/>
      <c r="ZQ98" s="3"/>
      <c r="ZR98" s="2"/>
      <c r="ZS98" s="34"/>
      <c r="ZT98" s="31"/>
      <c r="ZU98" s="32"/>
      <c r="ZV98" s="33"/>
      <c r="ZW98" s="3"/>
      <c r="ZX98" s="2"/>
      <c r="ZY98" s="34"/>
      <c r="ZZ98" s="31"/>
      <c r="AAA98" s="32"/>
      <c r="AAB98" s="33"/>
      <c r="AAC98" s="3"/>
      <c r="AAD98" s="2"/>
      <c r="AAE98" s="34"/>
      <c r="AAF98" s="31"/>
      <c r="AAG98" s="32"/>
      <c r="AAH98" s="33"/>
      <c r="AAI98" s="3"/>
      <c r="AAJ98" s="2"/>
      <c r="AAK98" s="34"/>
      <c r="AAL98" s="31"/>
      <c r="AAM98" s="32"/>
      <c r="AAN98" s="33"/>
      <c r="AAO98" s="3"/>
      <c r="AAP98" s="2"/>
      <c r="AAQ98" s="34"/>
      <c r="AAR98" s="31"/>
      <c r="AAS98" s="32"/>
      <c r="AAT98" s="33"/>
      <c r="AAU98" s="3"/>
      <c r="AAV98" s="2"/>
      <c r="AAW98" s="34"/>
      <c r="AAX98" s="31"/>
      <c r="AAY98" s="32"/>
      <c r="AAZ98" s="33"/>
      <c r="ABA98" s="3"/>
      <c r="ABB98" s="2"/>
      <c r="ABC98" s="34"/>
      <c r="ABD98" s="31"/>
      <c r="ABE98" s="32"/>
      <c r="ABF98" s="33"/>
      <c r="ABG98" s="3"/>
      <c r="ABH98" s="2"/>
      <c r="ABI98" s="34"/>
      <c r="ABJ98" s="31"/>
      <c r="ABK98" s="32"/>
      <c r="ABL98" s="33"/>
      <c r="ABM98" s="3"/>
      <c r="ABN98" s="2"/>
      <c r="ABO98" s="34"/>
      <c r="ABP98" s="31"/>
      <c r="ABQ98" s="32"/>
      <c r="ABR98" s="33"/>
      <c r="ABS98" s="3"/>
      <c r="ABT98" s="2"/>
      <c r="ABU98" s="34"/>
      <c r="ABV98" s="31"/>
      <c r="ABW98" s="32"/>
      <c r="ABX98" s="33"/>
      <c r="ABY98" s="3"/>
      <c r="ABZ98" s="2"/>
      <c r="ACA98" s="34"/>
      <c r="ACB98" s="31"/>
      <c r="ACC98" s="32"/>
      <c r="ACD98" s="33"/>
      <c r="ACE98" s="3"/>
      <c r="ACF98" s="2"/>
      <c r="ACG98" s="34"/>
      <c r="ACH98" s="31"/>
      <c r="ACI98" s="32"/>
      <c r="ACJ98" s="33"/>
      <c r="ACK98" s="3"/>
      <c r="ACL98" s="2"/>
      <c r="ACM98" s="34"/>
      <c r="ACN98" s="31"/>
      <c r="ACO98" s="32"/>
      <c r="ACP98" s="33"/>
      <c r="ACQ98" s="3"/>
      <c r="ACR98" s="2"/>
      <c r="ACS98" s="34"/>
      <c r="ACT98" s="31"/>
      <c r="ACU98" s="32"/>
      <c r="ACV98" s="33"/>
      <c r="ACW98" s="3"/>
      <c r="ACX98" s="2"/>
      <c r="ACY98" s="34"/>
      <c r="ACZ98" s="31"/>
      <c r="ADA98" s="32"/>
      <c r="ADB98" s="33"/>
      <c r="ADC98" s="3"/>
      <c r="ADD98" s="2"/>
      <c r="ADE98" s="34"/>
      <c r="ADF98" s="31"/>
      <c r="ADG98" s="32"/>
      <c r="ADH98" s="33"/>
      <c r="ADI98" s="3"/>
      <c r="ADJ98" s="2"/>
      <c r="ADK98" s="34"/>
      <c r="ADL98" s="31"/>
      <c r="ADM98" s="32"/>
      <c r="ADN98" s="33"/>
      <c r="ADO98" s="3"/>
      <c r="ADP98" s="2"/>
      <c r="ADQ98" s="34"/>
      <c r="ADR98" s="31"/>
      <c r="ADS98" s="32"/>
      <c r="ADT98" s="33"/>
      <c r="ADU98" s="3"/>
      <c r="ADV98" s="2"/>
      <c r="ADW98" s="34"/>
      <c r="ADX98" s="31"/>
      <c r="ADY98" s="32"/>
      <c r="ADZ98" s="33"/>
      <c r="AEA98" s="3"/>
      <c r="AEB98" s="2"/>
      <c r="AEC98" s="34"/>
      <c r="AED98" s="31"/>
      <c r="AEE98" s="32"/>
      <c r="AEF98" s="33"/>
      <c r="AEG98" s="3"/>
      <c r="AEH98" s="2"/>
      <c r="AEI98" s="34"/>
      <c r="AEJ98" s="31"/>
      <c r="AEK98" s="32"/>
      <c r="AEL98" s="33"/>
      <c r="AEM98" s="3"/>
      <c r="AEN98" s="2"/>
      <c r="AEO98" s="34"/>
      <c r="AEP98" s="31"/>
      <c r="AEQ98" s="32"/>
      <c r="AER98" s="33"/>
      <c r="AES98" s="3"/>
      <c r="AET98" s="2"/>
      <c r="AEU98" s="34"/>
      <c r="AEV98" s="31"/>
      <c r="AEW98" s="32"/>
      <c r="AEX98" s="33"/>
      <c r="AEY98" s="3"/>
      <c r="AEZ98" s="2"/>
      <c r="AFA98" s="34"/>
      <c r="AFB98" s="31"/>
      <c r="AFC98" s="32"/>
      <c r="AFD98" s="33"/>
      <c r="AFE98" s="3"/>
      <c r="AFF98" s="2"/>
      <c r="AFG98" s="34"/>
      <c r="AFH98" s="31"/>
      <c r="AFI98" s="32"/>
      <c r="AFJ98" s="33"/>
      <c r="AFK98" s="3"/>
      <c r="AFL98" s="2"/>
      <c r="AFM98" s="34"/>
      <c r="AFN98" s="31"/>
      <c r="AFO98" s="32"/>
      <c r="AFP98" s="33"/>
      <c r="AFQ98" s="3"/>
      <c r="AFR98" s="2"/>
      <c r="AFS98" s="34"/>
      <c r="AFT98" s="31"/>
      <c r="AFU98" s="32"/>
      <c r="AFV98" s="33"/>
      <c r="AFW98" s="3"/>
      <c r="AFX98" s="2"/>
      <c r="AFY98" s="34"/>
      <c r="AFZ98" s="31"/>
      <c r="AGA98" s="32"/>
      <c r="AGB98" s="33"/>
      <c r="AGC98" s="3"/>
      <c r="AGD98" s="2"/>
      <c r="AGE98" s="34"/>
      <c r="AGF98" s="31"/>
      <c r="AGG98" s="32"/>
      <c r="AGH98" s="33"/>
      <c r="AGI98" s="3"/>
      <c r="AGJ98" s="2"/>
      <c r="AGK98" s="34"/>
      <c r="AGL98" s="31"/>
      <c r="AGM98" s="32"/>
      <c r="AGN98" s="33"/>
      <c r="AGO98" s="3"/>
      <c r="AGP98" s="2"/>
      <c r="AGQ98" s="34"/>
      <c r="AGR98" s="31"/>
      <c r="AGS98" s="32"/>
      <c r="AGT98" s="33"/>
      <c r="AGU98" s="3"/>
      <c r="AGV98" s="2"/>
      <c r="AGW98" s="34"/>
      <c r="AGX98" s="31"/>
      <c r="AGY98" s="32"/>
      <c r="AGZ98" s="33"/>
      <c r="AHA98" s="3"/>
      <c r="AHB98" s="2"/>
      <c r="AHC98" s="34"/>
      <c r="AHD98" s="31"/>
      <c r="AHE98" s="32"/>
      <c r="AHF98" s="33"/>
      <c r="AHG98" s="3"/>
      <c r="AHH98" s="2"/>
      <c r="AHI98" s="34"/>
      <c r="AHJ98" s="31"/>
      <c r="AHK98" s="32"/>
      <c r="AHL98" s="33"/>
      <c r="AHM98" s="3"/>
      <c r="AHN98" s="2"/>
      <c r="AHO98" s="34"/>
      <c r="AHP98" s="31"/>
      <c r="AHQ98" s="32"/>
      <c r="AHR98" s="33"/>
      <c r="AHS98" s="3"/>
      <c r="AHT98" s="2"/>
      <c r="AHU98" s="34"/>
      <c r="AHV98" s="31"/>
      <c r="AHW98" s="32"/>
      <c r="AHX98" s="33"/>
      <c r="AHY98" s="3"/>
      <c r="AHZ98" s="2"/>
      <c r="AIA98" s="34"/>
      <c r="AIB98" s="31"/>
      <c r="AIC98" s="32"/>
      <c r="AID98" s="33"/>
      <c r="AIE98" s="3"/>
      <c r="AIF98" s="2"/>
      <c r="AIG98" s="34"/>
      <c r="AIH98" s="31"/>
      <c r="AII98" s="32"/>
      <c r="AIJ98" s="33"/>
      <c r="AIK98" s="3"/>
      <c r="AIL98" s="2"/>
      <c r="AIM98" s="34"/>
      <c r="AIN98" s="31"/>
      <c r="AIO98" s="32"/>
      <c r="AIP98" s="33"/>
      <c r="AIQ98" s="3"/>
      <c r="AIR98" s="2"/>
      <c r="AIS98" s="34"/>
      <c r="AIT98" s="31"/>
      <c r="AIU98" s="32"/>
      <c r="AIV98" s="33"/>
      <c r="AIW98" s="3"/>
      <c r="AIX98" s="2"/>
      <c r="AIY98" s="34"/>
      <c r="AIZ98" s="31"/>
      <c r="AJA98" s="32"/>
      <c r="AJB98" s="33"/>
      <c r="AJC98" s="3"/>
      <c r="AJD98" s="2"/>
      <c r="AJE98" s="34"/>
      <c r="AJF98" s="31"/>
      <c r="AJG98" s="32"/>
      <c r="AJH98" s="33"/>
      <c r="AJI98" s="3"/>
      <c r="AJJ98" s="2"/>
      <c r="AJK98" s="34"/>
      <c r="AJL98" s="31"/>
      <c r="AJM98" s="32"/>
      <c r="AJN98" s="33"/>
      <c r="AJO98" s="3"/>
      <c r="AJP98" s="2"/>
      <c r="AJQ98" s="34"/>
      <c r="AJR98" s="31"/>
      <c r="AJS98" s="32"/>
      <c r="AJT98" s="33"/>
      <c r="AJU98" s="3"/>
      <c r="AJV98" s="2"/>
      <c r="AJW98" s="34"/>
      <c r="AJX98" s="31"/>
      <c r="AJY98" s="32"/>
      <c r="AJZ98" s="33"/>
      <c r="AKA98" s="3"/>
      <c r="AKB98" s="2"/>
      <c r="AKC98" s="34"/>
      <c r="AKD98" s="31"/>
      <c r="AKE98" s="32"/>
      <c r="AKF98" s="33"/>
      <c r="AKG98" s="3"/>
      <c r="AKH98" s="2"/>
      <c r="AKI98" s="34"/>
      <c r="AKJ98" s="31"/>
      <c r="AKK98" s="32"/>
      <c r="AKL98" s="33"/>
      <c r="AKM98" s="3"/>
      <c r="AKN98" s="2"/>
      <c r="AKO98" s="34"/>
      <c r="AKP98" s="31"/>
      <c r="AKQ98" s="32"/>
      <c r="AKR98" s="33"/>
      <c r="AKS98" s="3"/>
      <c r="AKT98" s="2"/>
      <c r="AKU98" s="34"/>
      <c r="AKV98" s="31"/>
      <c r="AKW98" s="32"/>
      <c r="AKX98" s="33"/>
      <c r="AKY98" s="3"/>
      <c r="AKZ98" s="2"/>
      <c r="ALA98" s="34"/>
      <c r="ALB98" s="31"/>
      <c r="ALC98" s="32"/>
      <c r="ALD98" s="33"/>
      <c r="ALE98" s="3"/>
      <c r="ALF98" s="2"/>
      <c r="ALG98" s="34"/>
      <c r="ALH98" s="31"/>
      <c r="ALI98" s="32"/>
      <c r="ALJ98" s="33"/>
      <c r="ALK98" s="3"/>
      <c r="ALL98" s="2"/>
      <c r="ALM98" s="34"/>
      <c r="ALN98" s="31"/>
      <c r="ALO98" s="32"/>
      <c r="ALP98" s="33"/>
      <c r="ALQ98" s="3"/>
      <c r="ALR98" s="2"/>
      <c r="ALS98" s="34"/>
      <c r="ALT98" s="31"/>
      <c r="ALU98" s="32"/>
      <c r="ALV98" s="33"/>
      <c r="ALW98" s="3"/>
      <c r="ALX98" s="2"/>
      <c r="ALY98" s="34"/>
      <c r="ALZ98" s="31"/>
      <c r="AMA98" s="32"/>
      <c r="AMB98" s="33"/>
      <c r="AMC98" s="3"/>
      <c r="AMD98" s="2"/>
      <c r="AME98" s="34"/>
      <c r="AMF98" s="31"/>
      <c r="AMG98" s="32"/>
      <c r="AMH98" s="33"/>
      <c r="AMI98" s="3"/>
      <c r="AMJ98" s="2"/>
      <c r="AMK98" s="34"/>
      <c r="AML98" s="31"/>
      <c r="AMM98" s="32"/>
      <c r="AMN98" s="33"/>
      <c r="AMO98" s="3"/>
      <c r="AMP98" s="2"/>
      <c r="AMQ98" s="34"/>
      <c r="AMR98" s="31"/>
      <c r="AMS98" s="32"/>
      <c r="AMT98" s="33"/>
      <c r="AMU98" s="3"/>
      <c r="AMV98" s="2"/>
      <c r="AMW98" s="34"/>
      <c r="AMX98" s="31"/>
      <c r="AMY98" s="32"/>
      <c r="AMZ98" s="33"/>
      <c r="ANA98" s="3"/>
      <c r="ANB98" s="2"/>
      <c r="ANC98" s="34"/>
      <c r="AND98" s="31"/>
      <c r="ANE98" s="32"/>
      <c r="ANF98" s="33"/>
      <c r="ANG98" s="3"/>
      <c r="ANH98" s="2"/>
      <c r="ANI98" s="34"/>
      <c r="ANJ98" s="31"/>
      <c r="ANK98" s="32"/>
      <c r="ANL98" s="33"/>
      <c r="ANM98" s="3"/>
      <c r="ANN98" s="2"/>
      <c r="ANO98" s="34"/>
      <c r="ANP98" s="31"/>
      <c r="ANQ98" s="32"/>
      <c r="ANR98" s="33"/>
      <c r="ANS98" s="3"/>
      <c r="ANT98" s="2"/>
      <c r="ANU98" s="34"/>
      <c r="ANV98" s="31"/>
      <c r="ANW98" s="32"/>
      <c r="ANX98" s="33"/>
      <c r="ANY98" s="3"/>
      <c r="ANZ98" s="2"/>
      <c r="AOA98" s="34"/>
      <c r="AOB98" s="31"/>
      <c r="AOC98" s="32"/>
      <c r="AOD98" s="33"/>
      <c r="AOE98" s="3"/>
      <c r="AOF98" s="2"/>
      <c r="AOG98" s="34"/>
      <c r="AOH98" s="31"/>
      <c r="AOI98" s="32"/>
      <c r="AOJ98" s="33"/>
      <c r="AOK98" s="3"/>
      <c r="AOL98" s="2"/>
      <c r="AOM98" s="34"/>
      <c r="AON98" s="31"/>
      <c r="AOO98" s="32"/>
      <c r="AOP98" s="33"/>
      <c r="AOQ98" s="3"/>
      <c r="AOR98" s="2"/>
      <c r="AOS98" s="34"/>
      <c r="AOT98" s="31"/>
      <c r="AOU98" s="32"/>
      <c r="AOV98" s="33"/>
      <c r="AOW98" s="3"/>
      <c r="AOX98" s="2"/>
      <c r="AOY98" s="34"/>
      <c r="AOZ98" s="31"/>
      <c r="APA98" s="32"/>
      <c r="APB98" s="33"/>
      <c r="APC98" s="3"/>
      <c r="APD98" s="2"/>
      <c r="APE98" s="34"/>
      <c r="APF98" s="31"/>
      <c r="APG98" s="32"/>
      <c r="APH98" s="33"/>
      <c r="API98" s="3"/>
      <c r="APJ98" s="2"/>
      <c r="APK98" s="34"/>
      <c r="APL98" s="31"/>
      <c r="APM98" s="32"/>
      <c r="APN98" s="33"/>
      <c r="APO98" s="3"/>
      <c r="APP98" s="2"/>
      <c r="APQ98" s="34"/>
      <c r="APR98" s="31"/>
      <c r="APS98" s="32"/>
      <c r="APT98" s="33"/>
      <c r="APU98" s="3"/>
      <c r="APV98" s="2"/>
      <c r="APW98" s="34"/>
      <c r="APX98" s="31"/>
      <c r="APY98" s="32"/>
      <c r="APZ98" s="33"/>
      <c r="AQA98" s="3"/>
      <c r="AQB98" s="2"/>
      <c r="AQC98" s="34"/>
      <c r="AQD98" s="31"/>
      <c r="AQE98" s="32"/>
      <c r="AQF98" s="33"/>
      <c r="AQG98" s="3"/>
      <c r="AQH98" s="2"/>
      <c r="AQI98" s="34"/>
      <c r="AQJ98" s="31"/>
      <c r="AQK98" s="32"/>
      <c r="AQL98" s="33"/>
      <c r="AQM98" s="3"/>
      <c r="AQN98" s="2"/>
      <c r="AQO98" s="34"/>
      <c r="AQP98" s="31"/>
      <c r="AQQ98" s="32"/>
      <c r="AQR98" s="33"/>
      <c r="AQS98" s="3"/>
      <c r="AQT98" s="2"/>
      <c r="AQU98" s="34"/>
      <c r="AQV98" s="31"/>
      <c r="AQW98" s="32"/>
      <c r="AQX98" s="33"/>
      <c r="AQY98" s="3"/>
      <c r="AQZ98" s="2"/>
      <c r="ARA98" s="34"/>
      <c r="ARB98" s="31"/>
      <c r="ARC98" s="32"/>
      <c r="ARD98" s="33"/>
      <c r="ARE98" s="3"/>
      <c r="ARF98" s="2"/>
      <c r="ARG98" s="34"/>
      <c r="ARH98" s="31"/>
      <c r="ARI98" s="32"/>
      <c r="ARJ98" s="33"/>
      <c r="ARK98" s="3"/>
      <c r="ARL98" s="2"/>
      <c r="ARM98" s="34"/>
      <c r="ARN98" s="31"/>
      <c r="ARO98" s="32"/>
      <c r="ARP98" s="33"/>
      <c r="ARQ98" s="3"/>
      <c r="ARR98" s="2"/>
      <c r="ARS98" s="34"/>
      <c r="ART98" s="31"/>
      <c r="ARU98" s="32"/>
      <c r="ARV98" s="33"/>
      <c r="ARW98" s="3"/>
      <c r="ARX98" s="2"/>
      <c r="ARY98" s="34"/>
      <c r="ARZ98" s="31"/>
      <c r="ASA98" s="32"/>
      <c r="ASB98" s="33"/>
      <c r="ASC98" s="3"/>
      <c r="ASD98" s="2"/>
      <c r="ASE98" s="34"/>
      <c r="ASF98" s="31"/>
      <c r="ASG98" s="32"/>
      <c r="ASH98" s="33"/>
      <c r="ASI98" s="3"/>
      <c r="ASJ98" s="2"/>
      <c r="ASK98" s="34"/>
      <c r="ASL98" s="31"/>
      <c r="ASM98" s="32"/>
      <c r="ASN98" s="33"/>
      <c r="ASO98" s="3"/>
      <c r="ASP98" s="2"/>
      <c r="ASQ98" s="34"/>
      <c r="ASR98" s="31"/>
      <c r="ASS98" s="32"/>
      <c r="AST98" s="33"/>
      <c r="ASU98" s="3"/>
      <c r="ASV98" s="2"/>
      <c r="ASW98" s="34"/>
      <c r="ASX98" s="31"/>
      <c r="ASY98" s="32"/>
      <c r="ASZ98" s="33"/>
      <c r="ATA98" s="3"/>
      <c r="ATB98" s="2"/>
      <c r="ATC98" s="34"/>
      <c r="ATD98" s="31"/>
      <c r="ATE98" s="32"/>
      <c r="ATF98" s="33"/>
      <c r="ATG98" s="3"/>
      <c r="ATH98" s="2"/>
      <c r="ATI98" s="34"/>
      <c r="ATJ98" s="31"/>
      <c r="ATK98" s="32"/>
      <c r="ATL98" s="33"/>
      <c r="ATM98" s="3"/>
      <c r="ATN98" s="2"/>
      <c r="ATO98" s="34"/>
      <c r="ATP98" s="31"/>
      <c r="ATQ98" s="32"/>
      <c r="ATR98" s="33"/>
      <c r="ATS98" s="3"/>
      <c r="ATT98" s="2"/>
      <c r="ATU98" s="34"/>
      <c r="ATV98" s="31"/>
      <c r="ATW98" s="32"/>
      <c r="ATX98" s="33"/>
      <c r="ATY98" s="3"/>
      <c r="ATZ98" s="2"/>
      <c r="AUA98" s="34"/>
      <c r="AUB98" s="31"/>
      <c r="AUC98" s="32"/>
      <c r="AUD98" s="33"/>
      <c r="AUE98" s="3"/>
      <c r="AUF98" s="2"/>
      <c r="AUG98" s="34"/>
      <c r="AUH98" s="31"/>
      <c r="AUI98" s="32"/>
      <c r="AUJ98" s="33"/>
      <c r="AUK98" s="3"/>
      <c r="AUL98" s="2"/>
      <c r="AUM98" s="34"/>
      <c r="AUN98" s="31"/>
      <c r="AUO98" s="32"/>
      <c r="AUP98" s="33"/>
      <c r="AUQ98" s="3"/>
      <c r="AUR98" s="2"/>
      <c r="AUS98" s="34"/>
      <c r="AUT98" s="31"/>
      <c r="AUU98" s="32"/>
      <c r="AUV98" s="33"/>
      <c r="AUW98" s="3"/>
      <c r="AUX98" s="2"/>
      <c r="AUY98" s="34"/>
      <c r="AUZ98" s="31"/>
      <c r="AVA98" s="32"/>
      <c r="AVB98" s="33"/>
      <c r="AVC98" s="3"/>
      <c r="AVD98" s="2"/>
      <c r="AVE98" s="34"/>
      <c r="AVF98" s="31"/>
      <c r="AVG98" s="32"/>
      <c r="AVH98" s="33"/>
      <c r="AVI98" s="3"/>
      <c r="AVJ98" s="2"/>
      <c r="AVK98" s="34"/>
      <c r="AVL98" s="31"/>
      <c r="AVM98" s="32"/>
      <c r="AVN98" s="33"/>
      <c r="AVO98" s="3"/>
      <c r="AVP98" s="2"/>
      <c r="AVQ98" s="34"/>
      <c r="AVR98" s="31"/>
      <c r="AVS98" s="32"/>
      <c r="AVT98" s="33"/>
      <c r="AVU98" s="3"/>
      <c r="AVV98" s="2"/>
      <c r="AVW98" s="34"/>
      <c r="AVX98" s="31"/>
      <c r="AVY98" s="32"/>
      <c r="AVZ98" s="33"/>
      <c r="AWA98" s="3"/>
      <c r="AWB98" s="2"/>
      <c r="AWC98" s="34"/>
      <c r="AWD98" s="31"/>
      <c r="AWE98" s="32"/>
      <c r="AWF98" s="33"/>
      <c r="AWG98" s="3"/>
      <c r="AWH98" s="2"/>
      <c r="AWI98" s="34"/>
      <c r="AWJ98" s="31"/>
      <c r="AWK98" s="32"/>
      <c r="AWL98" s="33"/>
      <c r="AWM98" s="3"/>
      <c r="AWN98" s="2"/>
      <c r="AWO98" s="34"/>
      <c r="AWP98" s="31"/>
      <c r="AWQ98" s="32"/>
      <c r="AWR98" s="33"/>
      <c r="AWS98" s="3"/>
      <c r="AWT98" s="2"/>
      <c r="AWU98" s="34"/>
      <c r="AWV98" s="31"/>
      <c r="AWW98" s="32"/>
      <c r="AWX98" s="33"/>
      <c r="AWY98" s="3"/>
      <c r="AWZ98" s="2"/>
      <c r="AXA98" s="34"/>
      <c r="AXB98" s="31"/>
      <c r="AXC98" s="32"/>
      <c r="AXD98" s="33"/>
      <c r="AXE98" s="3"/>
      <c r="AXF98" s="2"/>
      <c r="AXG98" s="34"/>
      <c r="AXH98" s="31"/>
      <c r="AXI98" s="32"/>
      <c r="AXJ98" s="33"/>
      <c r="AXK98" s="3"/>
      <c r="AXL98" s="2"/>
      <c r="AXM98" s="34"/>
      <c r="AXN98" s="31"/>
      <c r="AXO98" s="32"/>
      <c r="AXP98" s="33"/>
      <c r="AXQ98" s="3"/>
      <c r="AXR98" s="2"/>
      <c r="AXS98" s="34"/>
      <c r="AXT98" s="31"/>
      <c r="AXU98" s="32"/>
      <c r="AXV98" s="33"/>
      <c r="AXW98" s="3"/>
      <c r="AXX98" s="2"/>
      <c r="AXY98" s="34"/>
      <c r="AXZ98" s="31"/>
      <c r="AYA98" s="32"/>
      <c r="AYB98" s="33"/>
      <c r="AYC98" s="3"/>
      <c r="AYD98" s="2"/>
      <c r="AYE98" s="34"/>
      <c r="AYF98" s="31"/>
      <c r="AYG98" s="32"/>
      <c r="AYH98" s="33"/>
      <c r="AYI98" s="3"/>
      <c r="AYJ98" s="2"/>
      <c r="AYK98" s="34"/>
      <c r="AYL98" s="31"/>
      <c r="AYM98" s="32"/>
      <c r="AYN98" s="33"/>
      <c r="AYO98" s="3"/>
      <c r="AYP98" s="2"/>
      <c r="AYQ98" s="34"/>
      <c r="AYR98" s="31"/>
      <c r="AYS98" s="32"/>
      <c r="AYT98" s="33"/>
      <c r="AYU98" s="3"/>
      <c r="AYV98" s="2"/>
      <c r="AYW98" s="34"/>
      <c r="AYX98" s="31"/>
      <c r="AYY98" s="32"/>
      <c r="AYZ98" s="33"/>
      <c r="AZA98" s="3"/>
      <c r="AZB98" s="2"/>
      <c r="AZC98" s="34"/>
      <c r="AZD98" s="31"/>
      <c r="AZE98" s="32"/>
      <c r="AZF98" s="33"/>
      <c r="AZG98" s="3"/>
      <c r="AZH98" s="2"/>
      <c r="AZI98" s="34"/>
      <c r="AZJ98" s="31"/>
      <c r="AZK98" s="32"/>
      <c r="AZL98" s="33"/>
      <c r="AZM98" s="3"/>
      <c r="AZN98" s="2"/>
      <c r="AZO98" s="34"/>
      <c r="AZP98" s="31"/>
      <c r="AZQ98" s="32"/>
      <c r="AZR98" s="33"/>
      <c r="AZS98" s="3"/>
      <c r="AZT98" s="2"/>
      <c r="AZU98" s="34"/>
      <c r="AZV98" s="31"/>
      <c r="AZW98" s="32"/>
      <c r="AZX98" s="33"/>
      <c r="AZY98" s="3"/>
      <c r="AZZ98" s="2"/>
      <c r="BAA98" s="34"/>
      <c r="BAB98" s="31"/>
      <c r="BAC98" s="32"/>
      <c r="BAD98" s="33"/>
      <c r="BAE98" s="3"/>
      <c r="BAF98" s="2"/>
      <c r="BAG98" s="34"/>
      <c r="BAH98" s="31"/>
      <c r="BAI98" s="32"/>
      <c r="BAJ98" s="33"/>
      <c r="BAK98" s="3"/>
      <c r="BAL98" s="2"/>
      <c r="BAM98" s="34"/>
      <c r="BAN98" s="31"/>
      <c r="BAO98" s="32"/>
      <c r="BAP98" s="33"/>
      <c r="BAQ98" s="3"/>
      <c r="BAR98" s="2"/>
      <c r="BAS98" s="34"/>
      <c r="BAT98" s="31"/>
      <c r="BAU98" s="32"/>
      <c r="BAV98" s="33"/>
      <c r="BAW98" s="3"/>
      <c r="BAX98" s="2"/>
      <c r="BAY98" s="34"/>
      <c r="BAZ98" s="31"/>
      <c r="BBA98" s="32"/>
      <c r="BBB98" s="33"/>
      <c r="BBC98" s="3"/>
      <c r="BBD98" s="2"/>
      <c r="BBE98" s="34"/>
      <c r="BBF98" s="31"/>
      <c r="BBG98" s="32"/>
      <c r="BBH98" s="33"/>
      <c r="BBI98" s="3"/>
      <c r="BBJ98" s="2"/>
      <c r="BBK98" s="34"/>
      <c r="BBL98" s="31"/>
      <c r="BBM98" s="32"/>
      <c r="BBN98" s="33"/>
      <c r="BBO98" s="3"/>
      <c r="BBP98" s="2"/>
      <c r="BBQ98" s="34"/>
      <c r="BBR98" s="31"/>
      <c r="BBS98" s="32"/>
      <c r="BBT98" s="33"/>
      <c r="BBU98" s="3"/>
      <c r="BBV98" s="2"/>
      <c r="BBW98" s="34"/>
      <c r="BBX98" s="31"/>
      <c r="BBY98" s="32"/>
      <c r="BBZ98" s="33"/>
      <c r="BCA98" s="3"/>
      <c r="BCB98" s="2"/>
      <c r="BCC98" s="34"/>
      <c r="BCD98" s="31"/>
      <c r="BCE98" s="32"/>
      <c r="BCF98" s="33"/>
      <c r="BCG98" s="3"/>
      <c r="BCH98" s="2"/>
      <c r="BCI98" s="34"/>
      <c r="BCJ98" s="31"/>
      <c r="BCK98" s="32"/>
      <c r="BCL98" s="33"/>
      <c r="BCM98" s="3"/>
      <c r="BCN98" s="2"/>
      <c r="BCO98" s="34"/>
      <c r="BCP98" s="31"/>
      <c r="BCQ98" s="32"/>
      <c r="BCR98" s="33"/>
      <c r="BCS98" s="3"/>
      <c r="BCT98" s="2"/>
      <c r="BCU98" s="34"/>
      <c r="BCV98" s="31"/>
      <c r="BCW98" s="32"/>
      <c r="BCX98" s="33"/>
      <c r="BCY98" s="3"/>
      <c r="BCZ98" s="2"/>
      <c r="BDA98" s="34"/>
      <c r="BDB98" s="31"/>
      <c r="BDC98" s="32"/>
      <c r="BDD98" s="33"/>
      <c r="BDE98" s="3"/>
      <c r="BDF98" s="2"/>
      <c r="BDG98" s="34"/>
      <c r="BDH98" s="31"/>
      <c r="BDI98" s="32"/>
      <c r="BDJ98" s="33"/>
      <c r="BDK98" s="3"/>
      <c r="BDL98" s="2"/>
      <c r="BDM98" s="34"/>
      <c r="BDN98" s="31"/>
      <c r="BDO98" s="32"/>
      <c r="BDP98" s="33"/>
      <c r="BDQ98" s="3"/>
      <c r="BDR98" s="2"/>
      <c r="BDS98" s="34"/>
      <c r="BDT98" s="31"/>
      <c r="BDU98" s="32"/>
      <c r="BDV98" s="33"/>
      <c r="BDW98" s="3"/>
      <c r="BDX98" s="2"/>
      <c r="BDY98" s="34"/>
      <c r="BDZ98" s="31"/>
      <c r="BEA98" s="32"/>
      <c r="BEB98" s="33"/>
      <c r="BEC98" s="3"/>
      <c r="BED98" s="2"/>
      <c r="BEE98" s="34"/>
      <c r="BEF98" s="31"/>
      <c r="BEG98" s="32"/>
      <c r="BEH98" s="33"/>
      <c r="BEI98" s="3"/>
      <c r="BEJ98" s="2"/>
      <c r="BEK98" s="34"/>
      <c r="BEL98" s="31"/>
      <c r="BEM98" s="32"/>
      <c r="BEN98" s="33"/>
      <c r="BEO98" s="3"/>
      <c r="BEP98" s="2"/>
      <c r="BEQ98" s="34"/>
      <c r="BER98" s="31"/>
      <c r="BES98" s="32"/>
      <c r="BET98" s="33"/>
      <c r="BEU98" s="3"/>
      <c r="BEV98" s="2"/>
      <c r="BEW98" s="34"/>
      <c r="BEX98" s="31"/>
      <c r="BEY98" s="32"/>
      <c r="BEZ98" s="33"/>
      <c r="BFA98" s="3"/>
      <c r="BFB98" s="2"/>
      <c r="BFC98" s="34"/>
      <c r="BFD98" s="31"/>
      <c r="BFE98" s="32"/>
      <c r="BFF98" s="33"/>
      <c r="BFG98" s="3"/>
      <c r="BFH98" s="2"/>
      <c r="BFI98" s="34"/>
      <c r="BFJ98" s="31"/>
      <c r="BFK98" s="32"/>
      <c r="BFL98" s="33"/>
      <c r="BFM98" s="3"/>
      <c r="BFN98" s="2"/>
      <c r="BFO98" s="34"/>
      <c r="BFP98" s="31"/>
      <c r="BFQ98" s="32"/>
      <c r="BFR98" s="33"/>
      <c r="BFS98" s="3"/>
      <c r="BFT98" s="2"/>
      <c r="BFU98" s="34"/>
      <c r="BFV98" s="31"/>
      <c r="BFW98" s="32"/>
      <c r="BFX98" s="33"/>
      <c r="BFY98" s="3"/>
      <c r="BFZ98" s="2"/>
      <c r="BGA98" s="34"/>
      <c r="BGB98" s="31"/>
      <c r="BGC98" s="32"/>
      <c r="BGD98" s="33"/>
      <c r="BGE98" s="3"/>
      <c r="BGF98" s="2"/>
      <c r="BGG98" s="34"/>
      <c r="BGH98" s="31"/>
      <c r="BGI98" s="32"/>
      <c r="BGJ98" s="33"/>
      <c r="BGK98" s="3"/>
      <c r="BGL98" s="2"/>
      <c r="BGM98" s="34"/>
      <c r="BGN98" s="31"/>
      <c r="BGO98" s="32"/>
      <c r="BGP98" s="33"/>
      <c r="BGQ98" s="3"/>
      <c r="BGR98" s="2"/>
      <c r="BGS98" s="34"/>
      <c r="BGT98" s="31"/>
      <c r="BGU98" s="32"/>
      <c r="BGV98" s="33"/>
      <c r="BGW98" s="3"/>
      <c r="BGX98" s="2"/>
      <c r="BGY98" s="34"/>
      <c r="BGZ98" s="31"/>
      <c r="BHA98" s="32"/>
      <c r="BHB98" s="33"/>
      <c r="BHC98" s="3"/>
      <c r="BHD98" s="2"/>
      <c r="BHE98" s="34"/>
      <c r="BHF98" s="31"/>
      <c r="BHG98" s="32"/>
      <c r="BHH98" s="33"/>
      <c r="BHI98" s="3"/>
      <c r="BHJ98" s="2"/>
      <c r="BHK98" s="34"/>
      <c r="BHL98" s="31"/>
      <c r="BHM98" s="32"/>
      <c r="BHN98" s="33"/>
      <c r="BHO98" s="3"/>
      <c r="BHP98" s="2"/>
      <c r="BHQ98" s="34"/>
      <c r="BHR98" s="31"/>
      <c r="BHS98" s="32"/>
      <c r="BHT98" s="33"/>
      <c r="BHU98" s="3"/>
      <c r="BHV98" s="2"/>
      <c r="BHW98" s="34"/>
      <c r="BHX98" s="31"/>
      <c r="BHY98" s="32"/>
      <c r="BHZ98" s="33"/>
      <c r="BIA98" s="3"/>
      <c r="BIB98" s="2"/>
      <c r="BIC98" s="34"/>
      <c r="BID98" s="31"/>
      <c r="BIE98" s="32"/>
      <c r="BIF98" s="33"/>
      <c r="BIG98" s="3"/>
      <c r="BIH98" s="2"/>
      <c r="BII98" s="34"/>
      <c r="BIJ98" s="31"/>
      <c r="BIK98" s="32"/>
      <c r="BIL98" s="33"/>
      <c r="BIM98" s="3"/>
      <c r="BIN98" s="2"/>
      <c r="BIO98" s="34"/>
      <c r="BIP98" s="31"/>
      <c r="BIQ98" s="32"/>
      <c r="BIR98" s="33"/>
      <c r="BIS98" s="3"/>
      <c r="BIT98" s="2"/>
      <c r="BIU98" s="34"/>
      <c r="BIV98" s="31"/>
      <c r="BIW98" s="32"/>
      <c r="BIX98" s="33"/>
      <c r="BIY98" s="3"/>
      <c r="BIZ98" s="2"/>
      <c r="BJA98" s="34"/>
      <c r="BJB98" s="31"/>
      <c r="BJC98" s="32"/>
      <c r="BJD98" s="33"/>
      <c r="BJE98" s="3"/>
      <c r="BJF98" s="2"/>
      <c r="BJG98" s="34"/>
      <c r="BJH98" s="31"/>
      <c r="BJI98" s="32"/>
      <c r="BJJ98" s="33"/>
      <c r="BJK98" s="3"/>
      <c r="BJL98" s="2"/>
      <c r="BJM98" s="34"/>
      <c r="BJN98" s="31"/>
      <c r="BJO98" s="32"/>
      <c r="BJP98" s="33"/>
      <c r="BJQ98" s="3"/>
      <c r="BJR98" s="2"/>
      <c r="BJS98" s="34"/>
      <c r="BJT98" s="31"/>
      <c r="BJU98" s="32"/>
      <c r="BJV98" s="33"/>
      <c r="BJW98" s="3"/>
      <c r="BJX98" s="2"/>
      <c r="BJY98" s="34"/>
      <c r="BJZ98" s="31"/>
      <c r="BKA98" s="32"/>
      <c r="BKB98" s="33"/>
      <c r="BKC98" s="3"/>
      <c r="BKD98" s="2"/>
      <c r="BKE98" s="34"/>
      <c r="BKF98" s="31"/>
      <c r="BKG98" s="32"/>
      <c r="BKH98" s="33"/>
      <c r="BKI98" s="3"/>
      <c r="BKJ98" s="2"/>
      <c r="BKK98" s="34"/>
      <c r="BKL98" s="31"/>
      <c r="BKM98" s="32"/>
      <c r="BKN98" s="33"/>
      <c r="BKO98" s="3"/>
      <c r="BKP98" s="2"/>
      <c r="BKQ98" s="34"/>
      <c r="BKR98" s="31"/>
      <c r="BKS98" s="32"/>
      <c r="BKT98" s="33"/>
      <c r="BKU98" s="3"/>
      <c r="BKV98" s="2"/>
      <c r="BKW98" s="34"/>
      <c r="BKX98" s="31"/>
      <c r="BKY98" s="32"/>
      <c r="BKZ98" s="33"/>
      <c r="BLA98" s="3"/>
      <c r="BLB98" s="2"/>
      <c r="BLC98" s="34"/>
      <c r="BLD98" s="31"/>
      <c r="BLE98" s="32"/>
      <c r="BLF98" s="33"/>
      <c r="BLG98" s="3"/>
      <c r="BLH98" s="2"/>
      <c r="BLI98" s="34"/>
      <c r="BLJ98" s="31"/>
      <c r="BLK98" s="32"/>
      <c r="BLL98" s="33"/>
      <c r="BLM98" s="3"/>
      <c r="BLN98" s="2"/>
      <c r="BLO98" s="34"/>
      <c r="BLP98" s="31"/>
      <c r="BLQ98" s="32"/>
      <c r="BLR98" s="33"/>
      <c r="BLS98" s="3"/>
      <c r="BLT98" s="2"/>
      <c r="BLU98" s="34"/>
      <c r="BLV98" s="31"/>
      <c r="BLW98" s="32"/>
      <c r="BLX98" s="33"/>
      <c r="BLY98" s="3"/>
      <c r="BLZ98" s="2"/>
      <c r="BMA98" s="34"/>
      <c r="BMB98" s="31"/>
      <c r="BMC98" s="32"/>
      <c r="BMD98" s="33"/>
      <c r="BME98" s="3"/>
      <c r="BMF98" s="2"/>
      <c r="BMG98" s="34"/>
      <c r="BMH98" s="31"/>
      <c r="BMI98" s="32"/>
      <c r="BMJ98" s="33"/>
      <c r="BMK98" s="3"/>
      <c r="BML98" s="2"/>
      <c r="BMM98" s="34"/>
      <c r="BMN98" s="31"/>
      <c r="BMO98" s="32"/>
      <c r="BMP98" s="33"/>
      <c r="BMQ98" s="3"/>
      <c r="BMR98" s="2"/>
      <c r="BMS98" s="34"/>
      <c r="BMT98" s="31"/>
      <c r="BMU98" s="32"/>
      <c r="BMV98" s="33"/>
      <c r="BMW98" s="3"/>
      <c r="BMX98" s="2"/>
      <c r="BMY98" s="34"/>
      <c r="BMZ98" s="31"/>
      <c r="BNA98" s="32"/>
      <c r="BNB98" s="33"/>
      <c r="BNC98" s="3"/>
      <c r="BND98" s="2"/>
      <c r="BNE98" s="34"/>
      <c r="BNF98" s="31"/>
      <c r="BNG98" s="32"/>
      <c r="BNH98" s="33"/>
      <c r="BNI98" s="3"/>
      <c r="BNJ98" s="2"/>
      <c r="BNK98" s="34"/>
      <c r="BNL98" s="31"/>
      <c r="BNM98" s="32"/>
      <c r="BNN98" s="33"/>
      <c r="BNO98" s="3"/>
      <c r="BNP98" s="2"/>
      <c r="BNQ98" s="34"/>
      <c r="BNR98" s="31"/>
      <c r="BNS98" s="32"/>
      <c r="BNT98" s="33"/>
      <c r="BNU98" s="3"/>
      <c r="BNV98" s="2"/>
      <c r="BNW98" s="34"/>
      <c r="BNX98" s="31"/>
      <c r="BNY98" s="32"/>
      <c r="BNZ98" s="33"/>
      <c r="BOA98" s="3"/>
      <c r="BOB98" s="2"/>
      <c r="BOC98" s="34"/>
      <c r="BOD98" s="31"/>
      <c r="BOE98" s="32"/>
      <c r="BOF98" s="33"/>
      <c r="BOG98" s="3"/>
      <c r="BOH98" s="2"/>
      <c r="BOI98" s="34"/>
      <c r="BOJ98" s="31"/>
      <c r="BOK98" s="32"/>
      <c r="BOL98" s="33"/>
      <c r="BOM98" s="3"/>
      <c r="BON98" s="2"/>
      <c r="BOO98" s="34"/>
      <c r="BOP98" s="31"/>
      <c r="BOQ98" s="32"/>
      <c r="BOR98" s="33"/>
      <c r="BOS98" s="3"/>
      <c r="BOT98" s="2"/>
      <c r="BOU98" s="34"/>
      <c r="BOV98" s="31"/>
      <c r="BOW98" s="32"/>
      <c r="BOX98" s="33"/>
      <c r="BOY98" s="3"/>
      <c r="BOZ98" s="2"/>
      <c r="BPA98" s="34"/>
      <c r="BPB98" s="31"/>
      <c r="BPC98" s="32"/>
      <c r="BPD98" s="33"/>
      <c r="BPE98" s="3"/>
      <c r="BPF98" s="2"/>
      <c r="BPG98" s="34"/>
      <c r="BPH98" s="31"/>
      <c r="BPI98" s="32"/>
      <c r="BPJ98" s="33"/>
      <c r="BPK98" s="3"/>
      <c r="BPL98" s="2"/>
      <c r="BPM98" s="34"/>
      <c r="BPN98" s="31"/>
      <c r="BPO98" s="32"/>
      <c r="BPP98" s="33"/>
      <c r="BPQ98" s="3"/>
      <c r="BPR98" s="2"/>
      <c r="BPS98" s="34"/>
      <c r="BPT98" s="31"/>
      <c r="BPU98" s="32"/>
      <c r="BPV98" s="33"/>
      <c r="BPW98" s="3"/>
      <c r="BPX98" s="2"/>
      <c r="BPY98" s="34"/>
      <c r="BPZ98" s="31"/>
      <c r="BQA98" s="32"/>
      <c r="BQB98" s="33"/>
      <c r="BQC98" s="3"/>
      <c r="BQD98" s="2"/>
      <c r="BQE98" s="34"/>
      <c r="BQF98" s="31"/>
      <c r="BQG98" s="32"/>
      <c r="BQH98" s="33"/>
      <c r="BQI98" s="3"/>
      <c r="BQJ98" s="2"/>
      <c r="BQK98" s="34"/>
      <c r="BQL98" s="31"/>
      <c r="BQM98" s="32"/>
      <c r="BQN98" s="33"/>
      <c r="BQO98" s="3"/>
      <c r="BQP98" s="2"/>
      <c r="BQQ98" s="34"/>
      <c r="BQR98" s="31"/>
      <c r="BQS98" s="32"/>
      <c r="BQT98" s="33"/>
      <c r="BQU98" s="3"/>
      <c r="BQV98" s="2"/>
      <c r="BQW98" s="34"/>
      <c r="BQX98" s="31"/>
      <c r="BQY98" s="32"/>
      <c r="BQZ98" s="33"/>
      <c r="BRA98" s="3"/>
      <c r="BRB98" s="2"/>
      <c r="BRC98" s="34"/>
      <c r="BRD98" s="31"/>
      <c r="BRE98" s="32"/>
      <c r="BRF98" s="33"/>
      <c r="BRG98" s="3"/>
      <c r="BRH98" s="2"/>
      <c r="BRI98" s="34"/>
      <c r="BRJ98" s="31"/>
      <c r="BRK98" s="32"/>
      <c r="BRL98" s="33"/>
      <c r="BRM98" s="3"/>
      <c r="BRN98" s="2"/>
      <c r="BRO98" s="34"/>
      <c r="BRP98" s="31"/>
      <c r="BRQ98" s="32"/>
      <c r="BRR98" s="33"/>
      <c r="BRS98" s="3"/>
      <c r="BRT98" s="2"/>
      <c r="BRU98" s="34"/>
      <c r="BRV98" s="31"/>
      <c r="BRW98" s="32"/>
      <c r="BRX98" s="33"/>
      <c r="BRY98" s="3"/>
      <c r="BRZ98" s="2"/>
      <c r="BSA98" s="34"/>
      <c r="BSB98" s="31"/>
      <c r="BSC98" s="32"/>
      <c r="BSD98" s="33"/>
      <c r="BSE98" s="3"/>
      <c r="BSF98" s="2"/>
      <c r="BSG98" s="34"/>
      <c r="BSH98" s="31"/>
      <c r="BSI98" s="32"/>
      <c r="BSJ98" s="33"/>
      <c r="BSK98" s="3"/>
      <c r="BSL98" s="2"/>
      <c r="BSM98" s="34"/>
      <c r="BSN98" s="31"/>
      <c r="BSO98" s="32"/>
      <c r="BSP98" s="33"/>
      <c r="BSQ98" s="3"/>
      <c r="BSR98" s="2"/>
      <c r="BSS98" s="34"/>
      <c r="BST98" s="31"/>
      <c r="BSU98" s="32"/>
      <c r="BSV98" s="33"/>
      <c r="BSW98" s="3"/>
      <c r="BSX98" s="2"/>
      <c r="BSY98" s="34"/>
      <c r="BSZ98" s="31"/>
      <c r="BTA98" s="32"/>
      <c r="BTB98" s="33"/>
      <c r="BTC98" s="3"/>
      <c r="BTD98" s="2"/>
      <c r="BTE98" s="34"/>
      <c r="BTF98" s="31"/>
      <c r="BTG98" s="32"/>
      <c r="BTH98" s="33"/>
      <c r="BTI98" s="3"/>
      <c r="BTJ98" s="2"/>
      <c r="BTK98" s="34"/>
      <c r="BTL98" s="31"/>
      <c r="BTM98" s="32"/>
      <c r="BTN98" s="33"/>
      <c r="BTO98" s="3"/>
      <c r="BTP98" s="2"/>
      <c r="BTQ98" s="34"/>
      <c r="BTR98" s="31"/>
      <c r="BTS98" s="32"/>
      <c r="BTT98" s="33"/>
      <c r="BTU98" s="3"/>
      <c r="BTV98" s="2"/>
      <c r="BTW98" s="34"/>
      <c r="BTX98" s="31"/>
      <c r="BTY98" s="32"/>
      <c r="BTZ98" s="33"/>
      <c r="BUA98" s="3"/>
      <c r="BUB98" s="2"/>
      <c r="BUC98" s="34"/>
      <c r="BUD98" s="31"/>
      <c r="BUE98" s="32"/>
      <c r="BUF98" s="33"/>
      <c r="BUG98" s="3"/>
      <c r="BUH98" s="2"/>
      <c r="BUI98" s="34"/>
      <c r="BUJ98" s="31"/>
      <c r="BUK98" s="32"/>
      <c r="BUL98" s="33"/>
      <c r="BUM98" s="3"/>
      <c r="BUN98" s="2"/>
      <c r="BUO98" s="34"/>
      <c r="BUP98" s="31"/>
      <c r="BUQ98" s="32"/>
      <c r="BUR98" s="33"/>
      <c r="BUS98" s="3"/>
      <c r="BUT98" s="2"/>
      <c r="BUU98" s="34"/>
      <c r="BUV98" s="31"/>
      <c r="BUW98" s="32"/>
      <c r="BUX98" s="33"/>
      <c r="BUY98" s="3"/>
      <c r="BUZ98" s="2"/>
      <c r="BVA98" s="34"/>
      <c r="BVB98" s="31"/>
      <c r="BVC98" s="32"/>
      <c r="BVD98" s="33"/>
      <c r="BVE98" s="3"/>
      <c r="BVF98" s="2"/>
      <c r="BVG98" s="34"/>
      <c r="BVH98" s="31"/>
      <c r="BVI98" s="32"/>
      <c r="BVJ98" s="33"/>
      <c r="BVK98" s="3"/>
      <c r="BVL98" s="2"/>
      <c r="BVM98" s="34"/>
      <c r="BVN98" s="31"/>
      <c r="BVO98" s="32"/>
      <c r="BVP98" s="33"/>
      <c r="BVQ98" s="3"/>
      <c r="BVR98" s="2"/>
      <c r="BVS98" s="34"/>
      <c r="BVT98" s="31"/>
      <c r="BVU98" s="32"/>
      <c r="BVV98" s="33"/>
      <c r="BVW98" s="3"/>
      <c r="BVX98" s="2"/>
      <c r="BVY98" s="34"/>
      <c r="BVZ98" s="31"/>
      <c r="BWA98" s="32"/>
      <c r="BWB98" s="33"/>
      <c r="BWC98" s="3"/>
      <c r="BWD98" s="2"/>
      <c r="BWE98" s="34"/>
      <c r="BWF98" s="31"/>
      <c r="BWG98" s="32"/>
      <c r="BWH98" s="33"/>
      <c r="BWI98" s="3"/>
      <c r="BWJ98" s="2"/>
      <c r="BWK98" s="34"/>
      <c r="BWL98" s="31"/>
      <c r="BWM98" s="32"/>
      <c r="BWN98" s="33"/>
      <c r="BWO98" s="3"/>
      <c r="BWP98" s="2"/>
      <c r="BWQ98" s="34"/>
      <c r="BWR98" s="31"/>
      <c r="BWS98" s="32"/>
      <c r="BWT98" s="33"/>
      <c r="BWU98" s="3"/>
      <c r="BWV98" s="2"/>
      <c r="BWW98" s="34"/>
      <c r="BWX98" s="31"/>
      <c r="BWY98" s="32"/>
      <c r="BWZ98" s="33"/>
      <c r="BXA98" s="3"/>
      <c r="BXB98" s="2"/>
      <c r="BXC98" s="34"/>
      <c r="BXD98" s="31"/>
      <c r="BXE98" s="32"/>
      <c r="BXF98" s="33"/>
      <c r="BXG98" s="3"/>
      <c r="BXH98" s="2"/>
      <c r="BXI98" s="34"/>
      <c r="BXJ98" s="31"/>
      <c r="BXK98" s="32"/>
      <c r="BXL98" s="33"/>
      <c r="BXM98" s="3"/>
      <c r="BXN98" s="2"/>
      <c r="BXO98" s="34"/>
      <c r="BXP98" s="31"/>
      <c r="BXQ98" s="32"/>
      <c r="BXR98" s="33"/>
      <c r="BXS98" s="3"/>
      <c r="BXT98" s="2"/>
      <c r="BXU98" s="34"/>
      <c r="BXV98" s="31"/>
      <c r="BXW98" s="32"/>
      <c r="BXX98" s="33"/>
      <c r="BXY98" s="3"/>
      <c r="BXZ98" s="2"/>
      <c r="BYA98" s="34"/>
      <c r="BYB98" s="31"/>
      <c r="BYC98" s="32"/>
      <c r="BYD98" s="33"/>
      <c r="BYE98" s="3"/>
      <c r="BYF98" s="2"/>
      <c r="BYG98" s="34"/>
      <c r="BYH98" s="31"/>
      <c r="BYI98" s="32"/>
      <c r="BYJ98" s="33"/>
      <c r="BYK98" s="3"/>
      <c r="BYL98" s="2"/>
      <c r="BYM98" s="34"/>
      <c r="BYN98" s="31"/>
      <c r="BYO98" s="32"/>
      <c r="BYP98" s="33"/>
      <c r="BYQ98" s="3"/>
      <c r="BYR98" s="2"/>
      <c r="BYS98" s="34"/>
      <c r="BYT98" s="31"/>
      <c r="BYU98" s="32"/>
      <c r="BYV98" s="33"/>
      <c r="BYW98" s="3"/>
      <c r="BYX98" s="2"/>
      <c r="BYY98" s="34"/>
      <c r="BYZ98" s="31"/>
      <c r="BZA98" s="32"/>
      <c r="BZB98" s="33"/>
      <c r="BZC98" s="3"/>
      <c r="BZD98" s="2"/>
      <c r="BZE98" s="34"/>
      <c r="BZF98" s="31"/>
      <c r="BZG98" s="32"/>
      <c r="BZH98" s="33"/>
      <c r="BZI98" s="3"/>
      <c r="BZJ98" s="2"/>
      <c r="BZK98" s="34"/>
      <c r="BZL98" s="31"/>
      <c r="BZM98" s="32"/>
      <c r="BZN98" s="33"/>
      <c r="BZO98" s="3"/>
      <c r="BZP98" s="2"/>
      <c r="BZQ98" s="34"/>
      <c r="BZR98" s="31"/>
      <c r="BZS98" s="32"/>
      <c r="BZT98" s="33"/>
      <c r="BZU98" s="3"/>
      <c r="BZV98" s="2"/>
      <c r="BZW98" s="34"/>
      <c r="BZX98" s="31"/>
      <c r="BZY98" s="32"/>
      <c r="BZZ98" s="33"/>
      <c r="CAA98" s="3"/>
      <c r="CAB98" s="2"/>
      <c r="CAC98" s="34"/>
      <c r="CAD98" s="31"/>
      <c r="CAE98" s="32"/>
      <c r="CAF98" s="33"/>
      <c r="CAG98" s="3"/>
      <c r="CAH98" s="2"/>
      <c r="CAI98" s="34"/>
      <c r="CAJ98" s="31"/>
      <c r="CAK98" s="32"/>
      <c r="CAL98" s="33"/>
      <c r="CAM98" s="3"/>
      <c r="CAN98" s="2"/>
      <c r="CAO98" s="34"/>
      <c r="CAP98" s="31"/>
      <c r="CAQ98" s="32"/>
      <c r="CAR98" s="33"/>
      <c r="CAS98" s="3"/>
      <c r="CAT98" s="2"/>
      <c r="CAU98" s="34"/>
      <c r="CAV98" s="31"/>
      <c r="CAW98" s="32"/>
      <c r="CAX98" s="33"/>
      <c r="CAY98" s="3"/>
      <c r="CAZ98" s="2"/>
      <c r="CBA98" s="34"/>
      <c r="CBB98" s="31"/>
      <c r="CBC98" s="32"/>
      <c r="CBD98" s="33"/>
      <c r="CBE98" s="3"/>
      <c r="CBF98" s="2"/>
      <c r="CBG98" s="34"/>
      <c r="CBH98" s="31"/>
      <c r="CBI98" s="32"/>
      <c r="CBJ98" s="33"/>
      <c r="CBK98" s="3"/>
      <c r="CBL98" s="2"/>
      <c r="CBM98" s="34"/>
      <c r="CBN98" s="31"/>
      <c r="CBO98" s="32"/>
      <c r="CBP98" s="33"/>
      <c r="CBQ98" s="3"/>
      <c r="CBR98" s="2"/>
      <c r="CBS98" s="34"/>
      <c r="CBT98" s="31"/>
      <c r="CBU98" s="32"/>
      <c r="CBV98" s="33"/>
      <c r="CBW98" s="3"/>
      <c r="CBX98" s="2"/>
      <c r="CBY98" s="34"/>
      <c r="CBZ98" s="31"/>
      <c r="CCA98" s="32"/>
      <c r="CCB98" s="33"/>
      <c r="CCC98" s="3"/>
      <c r="CCD98" s="2"/>
      <c r="CCE98" s="34"/>
      <c r="CCF98" s="31"/>
      <c r="CCG98" s="32"/>
      <c r="CCH98" s="33"/>
      <c r="CCI98" s="3"/>
      <c r="CCJ98" s="2"/>
      <c r="CCK98" s="34"/>
      <c r="CCL98" s="31"/>
      <c r="CCM98" s="32"/>
      <c r="CCN98" s="33"/>
      <c r="CCO98" s="3"/>
      <c r="CCP98" s="2"/>
      <c r="CCQ98" s="34"/>
      <c r="CCR98" s="31"/>
      <c r="CCS98" s="32"/>
      <c r="CCT98" s="33"/>
      <c r="CCU98" s="3"/>
      <c r="CCV98" s="2"/>
      <c r="CCW98" s="34"/>
      <c r="CCX98" s="31"/>
      <c r="CCY98" s="32"/>
      <c r="CCZ98" s="33"/>
      <c r="CDA98" s="3"/>
      <c r="CDB98" s="2"/>
      <c r="CDC98" s="34"/>
      <c r="CDD98" s="31"/>
      <c r="CDE98" s="32"/>
      <c r="CDF98" s="33"/>
      <c r="CDG98" s="3"/>
      <c r="CDH98" s="2"/>
      <c r="CDI98" s="34"/>
      <c r="CDJ98" s="31"/>
      <c r="CDK98" s="32"/>
      <c r="CDL98" s="33"/>
      <c r="CDM98" s="3"/>
      <c r="CDN98" s="2"/>
      <c r="CDO98" s="34"/>
      <c r="CDP98" s="31"/>
      <c r="CDQ98" s="32"/>
      <c r="CDR98" s="33"/>
      <c r="CDS98" s="3"/>
      <c r="CDT98" s="2"/>
      <c r="CDU98" s="34"/>
      <c r="CDV98" s="31"/>
      <c r="CDW98" s="32"/>
      <c r="CDX98" s="33"/>
      <c r="CDY98" s="3"/>
      <c r="CDZ98" s="2"/>
      <c r="CEA98" s="34"/>
      <c r="CEB98" s="31"/>
      <c r="CEC98" s="32"/>
      <c r="CED98" s="33"/>
      <c r="CEE98" s="3"/>
      <c r="CEF98" s="2"/>
      <c r="CEG98" s="34"/>
      <c r="CEH98" s="31"/>
      <c r="CEI98" s="32"/>
      <c r="CEJ98" s="33"/>
      <c r="CEK98" s="3"/>
      <c r="CEL98" s="2"/>
      <c r="CEM98" s="34"/>
      <c r="CEN98" s="31"/>
      <c r="CEO98" s="32"/>
      <c r="CEP98" s="33"/>
      <c r="CEQ98" s="3"/>
      <c r="CER98" s="2"/>
      <c r="CES98" s="34"/>
      <c r="CET98" s="31"/>
      <c r="CEU98" s="32"/>
      <c r="CEV98" s="33"/>
      <c r="CEW98" s="3"/>
      <c r="CEX98" s="2"/>
      <c r="CEY98" s="34"/>
      <c r="CEZ98" s="31"/>
      <c r="CFA98" s="32"/>
      <c r="CFB98" s="33"/>
      <c r="CFC98" s="3"/>
      <c r="CFD98" s="2"/>
      <c r="CFE98" s="34"/>
      <c r="CFF98" s="31"/>
      <c r="CFG98" s="32"/>
      <c r="CFH98" s="33"/>
      <c r="CFI98" s="3"/>
      <c r="CFJ98" s="2"/>
      <c r="CFK98" s="34"/>
      <c r="CFL98" s="31"/>
      <c r="CFM98" s="32"/>
      <c r="CFN98" s="33"/>
      <c r="CFO98" s="3"/>
      <c r="CFP98" s="2"/>
      <c r="CFQ98" s="34"/>
      <c r="CFR98" s="31"/>
      <c r="CFS98" s="32"/>
      <c r="CFT98" s="33"/>
      <c r="CFU98" s="3"/>
      <c r="CFV98" s="2"/>
      <c r="CFW98" s="34"/>
      <c r="CFX98" s="31"/>
      <c r="CFY98" s="32"/>
      <c r="CFZ98" s="33"/>
      <c r="CGA98" s="3"/>
      <c r="CGB98" s="2"/>
      <c r="CGC98" s="34"/>
      <c r="CGD98" s="31"/>
      <c r="CGE98" s="32"/>
      <c r="CGF98" s="33"/>
      <c r="CGG98" s="3"/>
      <c r="CGH98" s="2"/>
      <c r="CGI98" s="34"/>
      <c r="CGJ98" s="31"/>
      <c r="CGK98" s="32"/>
      <c r="CGL98" s="33"/>
      <c r="CGM98" s="3"/>
      <c r="CGN98" s="2"/>
      <c r="CGO98" s="34"/>
      <c r="CGP98" s="31"/>
      <c r="CGQ98" s="32"/>
      <c r="CGR98" s="33"/>
      <c r="CGS98" s="3"/>
      <c r="CGT98" s="2"/>
      <c r="CGU98" s="34"/>
      <c r="CGV98" s="31"/>
      <c r="CGW98" s="32"/>
      <c r="CGX98" s="33"/>
      <c r="CGY98" s="3"/>
      <c r="CGZ98" s="2"/>
      <c r="CHA98" s="34"/>
      <c r="CHB98" s="31"/>
      <c r="CHC98" s="32"/>
      <c r="CHD98" s="33"/>
      <c r="CHE98" s="3"/>
      <c r="CHF98" s="2"/>
      <c r="CHG98" s="34"/>
      <c r="CHH98" s="31"/>
      <c r="CHI98" s="32"/>
      <c r="CHJ98" s="33"/>
      <c r="CHK98" s="3"/>
      <c r="CHL98" s="2"/>
      <c r="CHM98" s="34"/>
      <c r="CHN98" s="31"/>
      <c r="CHO98" s="32"/>
      <c r="CHP98" s="33"/>
      <c r="CHQ98" s="3"/>
      <c r="CHR98" s="2"/>
      <c r="CHS98" s="34"/>
      <c r="CHT98" s="31"/>
      <c r="CHU98" s="32"/>
      <c r="CHV98" s="33"/>
      <c r="CHW98" s="3"/>
      <c r="CHX98" s="2"/>
      <c r="CHY98" s="34"/>
      <c r="CHZ98" s="31"/>
      <c r="CIA98" s="32"/>
      <c r="CIB98" s="33"/>
      <c r="CIC98" s="3"/>
      <c r="CID98" s="2"/>
      <c r="CIE98" s="34"/>
      <c r="CIF98" s="31"/>
      <c r="CIG98" s="32"/>
      <c r="CIH98" s="33"/>
      <c r="CII98" s="3"/>
      <c r="CIJ98" s="2"/>
      <c r="CIK98" s="34"/>
      <c r="CIL98" s="31"/>
      <c r="CIM98" s="32"/>
      <c r="CIN98" s="33"/>
      <c r="CIO98" s="3"/>
      <c r="CIP98" s="2"/>
      <c r="CIQ98" s="34"/>
      <c r="CIR98" s="31"/>
      <c r="CIS98" s="32"/>
      <c r="CIT98" s="33"/>
      <c r="CIU98" s="3"/>
      <c r="CIV98" s="2"/>
      <c r="CIW98" s="34"/>
      <c r="CIX98" s="31"/>
      <c r="CIY98" s="32"/>
      <c r="CIZ98" s="33"/>
      <c r="CJA98" s="3"/>
      <c r="CJB98" s="2"/>
      <c r="CJC98" s="34"/>
      <c r="CJD98" s="31"/>
      <c r="CJE98" s="32"/>
      <c r="CJF98" s="33"/>
      <c r="CJG98" s="3"/>
      <c r="CJH98" s="2"/>
      <c r="CJI98" s="34"/>
      <c r="CJJ98" s="31"/>
      <c r="CJK98" s="32"/>
      <c r="CJL98" s="33"/>
      <c r="CJM98" s="3"/>
      <c r="CJN98" s="2"/>
      <c r="CJO98" s="34"/>
      <c r="CJP98" s="31"/>
      <c r="CJQ98" s="32"/>
      <c r="CJR98" s="33"/>
      <c r="CJS98" s="3"/>
      <c r="CJT98" s="2"/>
      <c r="CJU98" s="34"/>
      <c r="CJV98" s="31"/>
      <c r="CJW98" s="32"/>
      <c r="CJX98" s="33"/>
      <c r="CJY98" s="3"/>
      <c r="CJZ98" s="2"/>
      <c r="CKA98" s="34"/>
      <c r="CKB98" s="31"/>
      <c r="CKC98" s="32"/>
      <c r="CKD98" s="33"/>
      <c r="CKE98" s="3"/>
      <c r="CKF98" s="2"/>
      <c r="CKG98" s="34"/>
      <c r="CKH98" s="31"/>
      <c r="CKI98" s="32"/>
      <c r="CKJ98" s="33"/>
      <c r="CKK98" s="3"/>
      <c r="CKL98" s="2"/>
      <c r="CKM98" s="34"/>
      <c r="CKN98" s="31"/>
      <c r="CKO98" s="32"/>
      <c r="CKP98" s="33"/>
      <c r="CKQ98" s="3"/>
      <c r="CKR98" s="2"/>
      <c r="CKS98" s="34"/>
      <c r="CKT98" s="31"/>
      <c r="CKU98" s="32"/>
      <c r="CKV98" s="33"/>
      <c r="CKW98" s="3"/>
      <c r="CKX98" s="2"/>
      <c r="CKY98" s="34"/>
      <c r="CKZ98" s="31"/>
      <c r="CLA98" s="32"/>
      <c r="CLB98" s="33"/>
      <c r="CLC98" s="3"/>
      <c r="CLD98" s="2"/>
      <c r="CLE98" s="34"/>
      <c r="CLF98" s="31"/>
      <c r="CLG98" s="32"/>
      <c r="CLH98" s="33"/>
      <c r="CLI98" s="3"/>
      <c r="CLJ98" s="2"/>
      <c r="CLK98" s="34"/>
      <c r="CLL98" s="31"/>
      <c r="CLM98" s="32"/>
      <c r="CLN98" s="33"/>
      <c r="CLO98" s="3"/>
      <c r="CLP98" s="2"/>
      <c r="CLQ98" s="34"/>
      <c r="CLR98" s="31"/>
      <c r="CLS98" s="32"/>
      <c r="CLT98" s="33"/>
      <c r="CLU98" s="3"/>
      <c r="CLV98" s="2"/>
      <c r="CLW98" s="34"/>
      <c r="CLX98" s="31"/>
      <c r="CLY98" s="32"/>
      <c r="CLZ98" s="33"/>
      <c r="CMA98" s="3"/>
      <c r="CMB98" s="2"/>
      <c r="CMC98" s="34"/>
      <c r="CMD98" s="31"/>
      <c r="CME98" s="32"/>
      <c r="CMF98" s="33"/>
      <c r="CMG98" s="3"/>
      <c r="CMH98" s="2"/>
      <c r="CMI98" s="34"/>
      <c r="CMJ98" s="31"/>
      <c r="CMK98" s="32"/>
      <c r="CML98" s="33"/>
      <c r="CMM98" s="3"/>
      <c r="CMN98" s="2"/>
      <c r="CMO98" s="34"/>
      <c r="CMP98" s="31"/>
      <c r="CMQ98" s="32"/>
      <c r="CMR98" s="33"/>
      <c r="CMS98" s="3"/>
      <c r="CMT98" s="2"/>
      <c r="CMU98" s="34"/>
      <c r="CMV98" s="31"/>
      <c r="CMW98" s="32"/>
      <c r="CMX98" s="33"/>
      <c r="CMY98" s="3"/>
      <c r="CMZ98" s="2"/>
      <c r="CNA98" s="34"/>
      <c r="CNB98" s="31"/>
      <c r="CNC98" s="32"/>
      <c r="CND98" s="33"/>
      <c r="CNE98" s="3"/>
      <c r="CNF98" s="2"/>
      <c r="CNG98" s="34"/>
      <c r="CNH98" s="31"/>
      <c r="CNI98" s="32"/>
      <c r="CNJ98" s="33"/>
      <c r="CNK98" s="3"/>
      <c r="CNL98" s="2"/>
      <c r="CNM98" s="34"/>
      <c r="CNN98" s="31"/>
      <c r="CNO98" s="32"/>
      <c r="CNP98" s="33"/>
      <c r="CNQ98" s="3"/>
      <c r="CNR98" s="2"/>
      <c r="CNS98" s="34"/>
      <c r="CNT98" s="31"/>
      <c r="CNU98" s="32"/>
      <c r="CNV98" s="33"/>
      <c r="CNW98" s="3"/>
      <c r="CNX98" s="2"/>
      <c r="CNY98" s="34"/>
      <c r="CNZ98" s="31"/>
      <c r="COA98" s="32"/>
      <c r="COB98" s="33"/>
      <c r="COC98" s="3"/>
      <c r="COD98" s="2"/>
      <c r="COE98" s="34"/>
      <c r="COF98" s="31"/>
      <c r="COG98" s="32"/>
      <c r="COH98" s="33"/>
      <c r="COI98" s="3"/>
      <c r="COJ98" s="2"/>
      <c r="COK98" s="34"/>
      <c r="COL98" s="31"/>
      <c r="COM98" s="32"/>
      <c r="CON98" s="33"/>
      <c r="COO98" s="3"/>
      <c r="COP98" s="2"/>
      <c r="COQ98" s="34"/>
      <c r="COR98" s="31"/>
      <c r="COS98" s="32"/>
      <c r="COT98" s="33"/>
      <c r="COU98" s="3"/>
      <c r="COV98" s="2"/>
      <c r="COW98" s="34"/>
      <c r="COX98" s="31"/>
      <c r="COY98" s="32"/>
      <c r="COZ98" s="33"/>
      <c r="CPA98" s="3"/>
      <c r="CPB98" s="2"/>
      <c r="CPC98" s="34"/>
      <c r="CPD98" s="31"/>
      <c r="CPE98" s="32"/>
      <c r="CPF98" s="33"/>
      <c r="CPG98" s="3"/>
      <c r="CPH98" s="2"/>
      <c r="CPI98" s="34"/>
      <c r="CPJ98" s="31"/>
      <c r="CPK98" s="32"/>
      <c r="CPL98" s="33"/>
      <c r="CPM98" s="3"/>
      <c r="CPN98" s="2"/>
      <c r="CPO98" s="34"/>
      <c r="CPP98" s="31"/>
      <c r="CPQ98" s="32"/>
      <c r="CPR98" s="33"/>
      <c r="CPS98" s="3"/>
      <c r="CPT98" s="2"/>
      <c r="CPU98" s="34"/>
      <c r="CPV98" s="31"/>
      <c r="CPW98" s="32"/>
      <c r="CPX98" s="33"/>
      <c r="CPY98" s="3"/>
      <c r="CPZ98" s="2"/>
      <c r="CQA98" s="34"/>
      <c r="CQB98" s="31"/>
      <c r="CQC98" s="32"/>
      <c r="CQD98" s="33"/>
      <c r="CQE98" s="3"/>
      <c r="CQF98" s="2"/>
      <c r="CQG98" s="34"/>
      <c r="CQH98" s="31"/>
      <c r="CQI98" s="32"/>
      <c r="CQJ98" s="33"/>
      <c r="CQK98" s="3"/>
      <c r="CQL98" s="2"/>
      <c r="CQM98" s="34"/>
      <c r="CQN98" s="31"/>
      <c r="CQO98" s="32"/>
      <c r="CQP98" s="33"/>
      <c r="CQQ98" s="3"/>
      <c r="CQR98" s="2"/>
      <c r="CQS98" s="34"/>
      <c r="CQT98" s="31"/>
      <c r="CQU98" s="32"/>
      <c r="CQV98" s="33"/>
      <c r="CQW98" s="3"/>
      <c r="CQX98" s="2"/>
      <c r="CQY98" s="34"/>
      <c r="CQZ98" s="31"/>
      <c r="CRA98" s="32"/>
      <c r="CRB98" s="33"/>
      <c r="CRC98" s="3"/>
      <c r="CRD98" s="2"/>
      <c r="CRE98" s="34"/>
      <c r="CRF98" s="31"/>
      <c r="CRG98" s="32"/>
      <c r="CRH98" s="33"/>
      <c r="CRI98" s="3"/>
      <c r="CRJ98" s="2"/>
      <c r="CRK98" s="34"/>
      <c r="CRL98" s="31"/>
      <c r="CRM98" s="32"/>
      <c r="CRN98" s="33"/>
      <c r="CRO98" s="3"/>
      <c r="CRP98" s="2"/>
      <c r="CRQ98" s="34"/>
      <c r="CRR98" s="31"/>
      <c r="CRS98" s="32"/>
      <c r="CRT98" s="33"/>
      <c r="CRU98" s="3"/>
      <c r="CRV98" s="2"/>
      <c r="CRW98" s="34"/>
      <c r="CRX98" s="31"/>
      <c r="CRY98" s="32"/>
      <c r="CRZ98" s="33"/>
      <c r="CSA98" s="3"/>
      <c r="CSB98" s="2"/>
      <c r="CSC98" s="34"/>
      <c r="CSD98" s="31"/>
      <c r="CSE98" s="32"/>
      <c r="CSF98" s="33"/>
      <c r="CSG98" s="3"/>
      <c r="CSH98" s="2"/>
      <c r="CSI98" s="34"/>
      <c r="CSJ98" s="31"/>
      <c r="CSK98" s="32"/>
      <c r="CSL98" s="33"/>
      <c r="CSM98" s="3"/>
      <c r="CSN98" s="2"/>
      <c r="CSO98" s="34"/>
      <c r="CSP98" s="31"/>
      <c r="CSQ98" s="32"/>
      <c r="CSR98" s="33"/>
      <c r="CSS98" s="3"/>
      <c r="CST98" s="2"/>
      <c r="CSU98" s="34"/>
      <c r="CSV98" s="31"/>
      <c r="CSW98" s="32"/>
      <c r="CSX98" s="33"/>
      <c r="CSY98" s="3"/>
      <c r="CSZ98" s="2"/>
      <c r="CTA98" s="34"/>
      <c r="CTB98" s="31"/>
      <c r="CTC98" s="32"/>
      <c r="CTD98" s="33"/>
      <c r="CTE98" s="3"/>
      <c r="CTF98" s="2"/>
      <c r="CTG98" s="34"/>
      <c r="CTH98" s="31"/>
      <c r="CTI98" s="32"/>
      <c r="CTJ98" s="33"/>
      <c r="CTK98" s="3"/>
      <c r="CTL98" s="2"/>
      <c r="CTM98" s="34"/>
      <c r="CTN98" s="31"/>
      <c r="CTO98" s="32"/>
      <c r="CTP98" s="33"/>
      <c r="CTQ98" s="3"/>
      <c r="CTR98" s="2"/>
      <c r="CTS98" s="34"/>
      <c r="CTT98" s="31"/>
      <c r="CTU98" s="32"/>
      <c r="CTV98" s="33"/>
      <c r="CTW98" s="3"/>
      <c r="CTX98" s="2"/>
      <c r="CTY98" s="34"/>
      <c r="CTZ98" s="31"/>
      <c r="CUA98" s="32"/>
    </row>
    <row r="99" s="1" customFormat="1" ht="195" customHeight="1" spans="1:2575">
      <c r="A99" s="32"/>
      <c r="B99" s="33"/>
      <c r="C99" s="3"/>
      <c r="D99" s="2"/>
      <c r="E99" s="34"/>
      <c r="F99" s="31"/>
      <c r="G99" s="32"/>
      <c r="H99" s="33"/>
      <c r="I99" s="3"/>
      <c r="J99" s="2"/>
      <c r="K99" s="34"/>
      <c r="L99" s="31"/>
      <c r="M99" s="32"/>
      <c r="N99" s="33"/>
      <c r="O99" s="3"/>
      <c r="P99" s="2"/>
      <c r="Q99" s="34"/>
      <c r="R99" s="31"/>
      <c r="S99" s="32"/>
      <c r="T99" s="33"/>
      <c r="U99" s="3"/>
      <c r="V99" s="2"/>
      <c r="W99" s="34"/>
      <c r="X99" s="31"/>
      <c r="Y99" s="32"/>
      <c r="Z99" s="33"/>
      <c r="AA99" s="3"/>
      <c r="AB99" s="2"/>
      <c r="AC99" s="34"/>
      <c r="AD99" s="31"/>
      <c r="AE99" s="32"/>
      <c r="AF99" s="33"/>
      <c r="AG99" s="3"/>
      <c r="AH99" s="2"/>
      <c r="AI99" s="34"/>
      <c r="AJ99" s="31"/>
      <c r="AK99" s="32"/>
      <c r="AL99" s="33"/>
      <c r="AM99" s="3"/>
      <c r="AN99" s="2"/>
      <c r="AO99" s="34"/>
      <c r="AP99" s="31"/>
      <c r="AQ99" s="32"/>
      <c r="AR99" s="33"/>
      <c r="AS99" s="3"/>
      <c r="AT99" s="2"/>
      <c r="AU99" s="34"/>
      <c r="AV99" s="31"/>
      <c r="AW99" s="32"/>
      <c r="AX99" s="33"/>
      <c r="AY99" s="3"/>
      <c r="AZ99" s="2"/>
      <c r="BA99" s="34"/>
      <c r="BB99" s="31"/>
      <c r="BC99" s="32"/>
      <c r="BD99" s="33"/>
      <c r="BE99" s="3"/>
      <c r="BF99" s="2"/>
      <c r="BG99" s="34"/>
      <c r="BH99" s="31"/>
      <c r="BI99" s="32"/>
      <c r="BJ99" s="33"/>
      <c r="BK99" s="3"/>
      <c r="BL99" s="2"/>
      <c r="BM99" s="34"/>
      <c r="BN99" s="31"/>
      <c r="BO99" s="32"/>
      <c r="BP99" s="33"/>
      <c r="BQ99" s="3"/>
      <c r="BR99" s="2"/>
      <c r="BS99" s="34"/>
      <c r="BT99" s="31"/>
      <c r="BU99" s="32"/>
      <c r="BV99" s="33"/>
      <c r="BW99" s="3"/>
      <c r="BX99" s="2"/>
      <c r="BY99" s="34"/>
      <c r="BZ99" s="31"/>
      <c r="CA99" s="32"/>
      <c r="CB99" s="33"/>
      <c r="CC99" s="3"/>
      <c r="CD99" s="2"/>
      <c r="CE99" s="34"/>
      <c r="CF99" s="31"/>
      <c r="CG99" s="32"/>
      <c r="CH99" s="33"/>
      <c r="CI99" s="3"/>
      <c r="CJ99" s="2"/>
      <c r="CK99" s="34"/>
      <c r="CL99" s="31"/>
      <c r="CM99" s="32"/>
      <c r="CN99" s="33"/>
      <c r="CO99" s="3"/>
      <c r="CP99" s="2"/>
      <c r="CQ99" s="34"/>
      <c r="CR99" s="31"/>
      <c r="CS99" s="32"/>
      <c r="CT99" s="33"/>
      <c r="CU99" s="3"/>
      <c r="CV99" s="2"/>
      <c r="CW99" s="34"/>
      <c r="CX99" s="31"/>
      <c r="CY99" s="32"/>
      <c r="CZ99" s="33"/>
      <c r="DA99" s="3"/>
      <c r="DB99" s="2"/>
      <c r="DC99" s="34"/>
      <c r="DD99" s="31"/>
      <c r="DE99" s="32"/>
      <c r="DF99" s="33"/>
      <c r="DG99" s="3"/>
      <c r="DH99" s="2"/>
      <c r="DI99" s="34"/>
      <c r="DJ99" s="31"/>
      <c r="DK99" s="32"/>
      <c r="DL99" s="33"/>
      <c r="DM99" s="3"/>
      <c r="DN99" s="2"/>
      <c r="DO99" s="34"/>
      <c r="DP99" s="31"/>
      <c r="DQ99" s="32"/>
      <c r="DR99" s="33"/>
      <c r="DS99" s="3"/>
      <c r="DT99" s="2"/>
      <c r="DU99" s="34"/>
      <c r="DV99" s="31"/>
      <c r="DW99" s="32"/>
      <c r="DX99" s="33"/>
      <c r="DY99" s="3"/>
      <c r="DZ99" s="2"/>
      <c r="EA99" s="34"/>
      <c r="EB99" s="31"/>
      <c r="EC99" s="32"/>
      <c r="ED99" s="33"/>
      <c r="EE99" s="3"/>
      <c r="EF99" s="2"/>
      <c r="EG99" s="34"/>
      <c r="EH99" s="31"/>
      <c r="EI99" s="32"/>
      <c r="EJ99" s="33"/>
      <c r="EK99" s="3"/>
      <c r="EL99" s="2"/>
      <c r="EM99" s="34"/>
      <c r="EN99" s="31"/>
      <c r="EO99" s="32"/>
      <c r="EP99" s="33"/>
      <c r="EQ99" s="3"/>
      <c r="ER99" s="2"/>
      <c r="ES99" s="34"/>
      <c r="ET99" s="31"/>
      <c r="EU99" s="32"/>
      <c r="EV99" s="33"/>
      <c r="EW99" s="3"/>
      <c r="EX99" s="2"/>
      <c r="EY99" s="34"/>
      <c r="EZ99" s="31"/>
      <c r="FA99" s="32"/>
      <c r="FB99" s="33"/>
      <c r="FC99" s="3"/>
      <c r="FD99" s="2"/>
      <c r="FE99" s="34"/>
      <c r="FF99" s="31"/>
      <c r="FG99" s="32"/>
      <c r="FH99" s="33"/>
      <c r="FI99" s="3"/>
      <c r="FJ99" s="2"/>
      <c r="FK99" s="34"/>
      <c r="FL99" s="31"/>
      <c r="FM99" s="32"/>
      <c r="FN99" s="33"/>
      <c r="FO99" s="3"/>
      <c r="FP99" s="2"/>
      <c r="FQ99" s="34"/>
      <c r="FR99" s="31"/>
      <c r="FS99" s="32"/>
      <c r="FT99" s="33"/>
      <c r="FU99" s="3"/>
      <c r="FV99" s="2"/>
      <c r="FW99" s="34"/>
      <c r="FX99" s="31"/>
      <c r="FY99" s="32"/>
      <c r="FZ99" s="33"/>
      <c r="GA99" s="3"/>
      <c r="GB99" s="2"/>
      <c r="GC99" s="34"/>
      <c r="GD99" s="31"/>
      <c r="GE99" s="32"/>
      <c r="GF99" s="33"/>
      <c r="GG99" s="3"/>
      <c r="GH99" s="2"/>
      <c r="GI99" s="34"/>
      <c r="GJ99" s="31"/>
      <c r="GK99" s="32"/>
      <c r="GL99" s="33"/>
      <c r="GM99" s="3"/>
      <c r="GN99" s="2"/>
      <c r="GO99" s="34"/>
      <c r="GP99" s="31"/>
      <c r="GQ99" s="32"/>
      <c r="GR99" s="33"/>
      <c r="GS99" s="3"/>
      <c r="GT99" s="2"/>
      <c r="GU99" s="34"/>
      <c r="GV99" s="31"/>
      <c r="GW99" s="32"/>
      <c r="GX99" s="33"/>
      <c r="GY99" s="3"/>
      <c r="GZ99" s="2"/>
      <c r="HA99" s="34"/>
      <c r="HB99" s="31"/>
      <c r="HC99" s="32"/>
      <c r="HD99" s="33"/>
      <c r="HE99" s="3"/>
      <c r="HF99" s="2"/>
      <c r="HG99" s="34"/>
      <c r="HH99" s="31"/>
      <c r="HI99" s="32"/>
      <c r="HJ99" s="33"/>
      <c r="HK99" s="3"/>
      <c r="HL99" s="2"/>
      <c r="HM99" s="34"/>
      <c r="HN99" s="31"/>
      <c r="HO99" s="32"/>
      <c r="HP99" s="33"/>
      <c r="HQ99" s="3"/>
      <c r="HR99" s="2"/>
      <c r="HS99" s="34"/>
      <c r="HT99" s="31"/>
      <c r="HU99" s="32"/>
      <c r="HV99" s="33"/>
      <c r="HW99" s="3"/>
      <c r="HX99" s="2"/>
      <c r="HY99" s="34"/>
      <c r="HZ99" s="31"/>
      <c r="IA99" s="32"/>
      <c r="IB99" s="33"/>
      <c r="IC99" s="3"/>
      <c r="ID99" s="2"/>
      <c r="IE99" s="34"/>
      <c r="IF99" s="31"/>
      <c r="IG99" s="32"/>
      <c r="IH99" s="33"/>
      <c r="II99" s="3"/>
      <c r="IJ99" s="2"/>
      <c r="IK99" s="34"/>
      <c r="IL99" s="31"/>
      <c r="IM99" s="32"/>
      <c r="IN99" s="33"/>
      <c r="IO99" s="3"/>
      <c r="IP99" s="2"/>
      <c r="IQ99" s="34"/>
      <c r="IR99" s="31"/>
      <c r="IS99" s="32"/>
      <c r="IT99" s="33"/>
      <c r="IU99" s="3"/>
      <c r="IV99" s="2"/>
      <c r="IW99" s="34"/>
      <c r="IX99" s="31"/>
      <c r="IY99" s="32"/>
      <c r="IZ99" s="33"/>
      <c r="JA99" s="3"/>
      <c r="JB99" s="2"/>
      <c r="JC99" s="34"/>
      <c r="JD99" s="31"/>
      <c r="JE99" s="32"/>
      <c r="JF99" s="33"/>
      <c r="JG99" s="3"/>
      <c r="JH99" s="2"/>
      <c r="JI99" s="34"/>
      <c r="JJ99" s="31"/>
      <c r="JK99" s="32"/>
      <c r="JL99" s="33"/>
      <c r="JM99" s="3"/>
      <c r="JN99" s="2"/>
      <c r="JO99" s="34"/>
      <c r="JP99" s="31"/>
      <c r="JQ99" s="32"/>
      <c r="JR99" s="33"/>
      <c r="JS99" s="3"/>
      <c r="JT99" s="2"/>
      <c r="JU99" s="34"/>
      <c r="JV99" s="31"/>
      <c r="JW99" s="32"/>
      <c r="JX99" s="33"/>
      <c r="JY99" s="3"/>
      <c r="JZ99" s="2"/>
      <c r="KA99" s="34"/>
      <c r="KB99" s="31"/>
      <c r="KC99" s="32"/>
      <c r="KD99" s="33"/>
      <c r="KE99" s="3"/>
      <c r="KF99" s="2"/>
      <c r="KG99" s="34"/>
      <c r="KH99" s="31"/>
      <c r="KI99" s="32"/>
      <c r="KJ99" s="33"/>
      <c r="KK99" s="3"/>
      <c r="KL99" s="2"/>
      <c r="KM99" s="34"/>
      <c r="KN99" s="31"/>
      <c r="KO99" s="32"/>
      <c r="KP99" s="33"/>
      <c r="KQ99" s="3"/>
      <c r="KR99" s="2"/>
      <c r="KS99" s="34"/>
      <c r="KT99" s="31"/>
      <c r="KU99" s="32"/>
      <c r="KV99" s="33"/>
      <c r="KW99" s="3"/>
      <c r="KX99" s="2"/>
      <c r="KY99" s="34"/>
      <c r="KZ99" s="31"/>
      <c r="LA99" s="32"/>
      <c r="LB99" s="33"/>
      <c r="LC99" s="3"/>
      <c r="LD99" s="2"/>
      <c r="LE99" s="34"/>
      <c r="LF99" s="31"/>
      <c r="LG99" s="32"/>
      <c r="LH99" s="33"/>
      <c r="LI99" s="3"/>
      <c r="LJ99" s="2"/>
      <c r="LK99" s="34"/>
      <c r="LL99" s="31"/>
      <c r="LM99" s="32"/>
      <c r="LN99" s="33"/>
      <c r="LO99" s="3"/>
      <c r="LP99" s="2"/>
      <c r="LQ99" s="34"/>
      <c r="LR99" s="31"/>
      <c r="LS99" s="32"/>
      <c r="LT99" s="33"/>
      <c r="LU99" s="3"/>
      <c r="LV99" s="2"/>
      <c r="LW99" s="34"/>
      <c r="LX99" s="31"/>
      <c r="LY99" s="32"/>
      <c r="LZ99" s="33"/>
      <c r="MA99" s="3"/>
      <c r="MB99" s="2"/>
      <c r="MC99" s="34"/>
      <c r="MD99" s="31"/>
      <c r="ME99" s="32"/>
      <c r="MF99" s="33"/>
      <c r="MG99" s="3"/>
      <c r="MH99" s="2"/>
      <c r="MI99" s="34"/>
      <c r="MJ99" s="31"/>
      <c r="MK99" s="32"/>
      <c r="ML99" s="33"/>
      <c r="MM99" s="3"/>
      <c r="MN99" s="2"/>
      <c r="MO99" s="34"/>
      <c r="MP99" s="31"/>
      <c r="MQ99" s="32"/>
      <c r="MR99" s="33"/>
      <c r="MS99" s="3"/>
      <c r="MT99" s="2"/>
      <c r="MU99" s="34"/>
      <c r="MV99" s="31"/>
      <c r="MW99" s="32"/>
      <c r="MX99" s="33"/>
      <c r="MY99" s="3"/>
      <c r="MZ99" s="2"/>
      <c r="NA99" s="34"/>
      <c r="NB99" s="31"/>
      <c r="NC99" s="32"/>
      <c r="ND99" s="33"/>
      <c r="NE99" s="3"/>
      <c r="NF99" s="2"/>
      <c r="NG99" s="34"/>
      <c r="NH99" s="31"/>
      <c r="NI99" s="32"/>
      <c r="NJ99" s="33"/>
      <c r="NK99" s="3"/>
      <c r="NL99" s="2"/>
      <c r="NM99" s="34"/>
      <c r="NN99" s="31"/>
      <c r="NO99" s="32"/>
      <c r="NP99" s="33"/>
      <c r="NQ99" s="3"/>
      <c r="NR99" s="2"/>
      <c r="NS99" s="34"/>
      <c r="NT99" s="31"/>
      <c r="NU99" s="32"/>
      <c r="NV99" s="33"/>
      <c r="NW99" s="3"/>
      <c r="NX99" s="2"/>
      <c r="NY99" s="34"/>
      <c r="NZ99" s="31"/>
      <c r="OA99" s="32"/>
      <c r="OB99" s="33"/>
      <c r="OC99" s="3"/>
      <c r="OD99" s="2"/>
      <c r="OE99" s="34"/>
      <c r="OF99" s="31"/>
      <c r="OG99" s="32"/>
      <c r="OH99" s="33"/>
      <c r="OI99" s="3"/>
      <c r="OJ99" s="2"/>
      <c r="OK99" s="34"/>
      <c r="OL99" s="31"/>
      <c r="OM99" s="32"/>
      <c r="ON99" s="33"/>
      <c r="OO99" s="3"/>
      <c r="OP99" s="2"/>
      <c r="OQ99" s="34"/>
      <c r="OR99" s="31"/>
      <c r="OS99" s="32"/>
      <c r="OT99" s="33"/>
      <c r="OU99" s="3"/>
      <c r="OV99" s="2"/>
      <c r="OW99" s="34"/>
      <c r="OX99" s="31"/>
      <c r="OY99" s="32"/>
      <c r="OZ99" s="33"/>
      <c r="PA99" s="3"/>
      <c r="PB99" s="2"/>
      <c r="PC99" s="34"/>
      <c r="PD99" s="31"/>
      <c r="PE99" s="32"/>
      <c r="PF99" s="33"/>
      <c r="PG99" s="3"/>
      <c r="PH99" s="2"/>
      <c r="PI99" s="34"/>
      <c r="PJ99" s="31"/>
      <c r="PK99" s="32"/>
      <c r="PL99" s="33"/>
      <c r="PM99" s="3"/>
      <c r="PN99" s="2"/>
      <c r="PO99" s="34"/>
      <c r="PP99" s="31"/>
      <c r="PQ99" s="32"/>
      <c r="PR99" s="33"/>
      <c r="PS99" s="3"/>
      <c r="PT99" s="2"/>
      <c r="PU99" s="34"/>
      <c r="PV99" s="31"/>
      <c r="PW99" s="32"/>
      <c r="PX99" s="33"/>
      <c r="PY99" s="3"/>
      <c r="PZ99" s="2"/>
      <c r="QA99" s="34"/>
      <c r="QB99" s="31"/>
      <c r="QC99" s="32"/>
      <c r="QD99" s="33"/>
      <c r="QE99" s="3"/>
      <c r="QF99" s="2"/>
      <c r="QG99" s="34"/>
      <c r="QH99" s="31"/>
      <c r="QI99" s="32"/>
      <c r="QJ99" s="33"/>
      <c r="QK99" s="3"/>
      <c r="QL99" s="2"/>
      <c r="QM99" s="34"/>
      <c r="QN99" s="31"/>
      <c r="QO99" s="32"/>
      <c r="QP99" s="33"/>
      <c r="QQ99" s="3"/>
      <c r="QR99" s="2"/>
      <c r="QS99" s="34"/>
      <c r="QT99" s="31"/>
      <c r="QU99" s="32"/>
      <c r="QV99" s="33"/>
      <c r="QW99" s="3"/>
      <c r="QX99" s="2"/>
      <c r="QY99" s="34"/>
      <c r="QZ99" s="31"/>
      <c r="RA99" s="32"/>
      <c r="RB99" s="33"/>
      <c r="RC99" s="3"/>
      <c r="RD99" s="2"/>
      <c r="RE99" s="34"/>
      <c r="RF99" s="31"/>
      <c r="RG99" s="32"/>
      <c r="RH99" s="33"/>
      <c r="RI99" s="3"/>
      <c r="RJ99" s="2"/>
      <c r="RK99" s="34"/>
      <c r="RL99" s="31"/>
      <c r="RM99" s="32"/>
      <c r="RN99" s="33"/>
      <c r="RO99" s="3"/>
      <c r="RP99" s="2"/>
      <c r="RQ99" s="34"/>
      <c r="RR99" s="31"/>
      <c r="RS99" s="32"/>
      <c r="RT99" s="33"/>
      <c r="RU99" s="3"/>
      <c r="RV99" s="2"/>
      <c r="RW99" s="34"/>
      <c r="RX99" s="31"/>
      <c r="RY99" s="32"/>
      <c r="RZ99" s="33"/>
      <c r="SA99" s="3"/>
      <c r="SB99" s="2"/>
      <c r="SC99" s="34"/>
      <c r="SD99" s="31"/>
      <c r="SE99" s="32"/>
      <c r="SF99" s="33"/>
      <c r="SG99" s="3"/>
      <c r="SH99" s="2"/>
      <c r="SI99" s="34"/>
      <c r="SJ99" s="31"/>
      <c r="SK99" s="32"/>
      <c r="SL99" s="33"/>
      <c r="SM99" s="3"/>
      <c r="SN99" s="2"/>
      <c r="SO99" s="34"/>
      <c r="SP99" s="31"/>
      <c r="SQ99" s="32"/>
      <c r="SR99" s="33"/>
      <c r="SS99" s="3"/>
      <c r="ST99" s="2"/>
      <c r="SU99" s="34"/>
      <c r="SV99" s="31"/>
      <c r="SW99" s="32"/>
      <c r="SX99" s="33"/>
      <c r="SY99" s="3"/>
      <c r="SZ99" s="2"/>
      <c r="TA99" s="34"/>
      <c r="TB99" s="31"/>
      <c r="TC99" s="32"/>
      <c r="TD99" s="33"/>
      <c r="TE99" s="3"/>
      <c r="TF99" s="2"/>
      <c r="TG99" s="34"/>
      <c r="TH99" s="31"/>
      <c r="TI99" s="32"/>
      <c r="TJ99" s="33"/>
      <c r="TK99" s="3"/>
      <c r="TL99" s="2"/>
      <c r="TM99" s="34"/>
      <c r="TN99" s="31"/>
      <c r="TO99" s="32"/>
      <c r="TP99" s="33"/>
      <c r="TQ99" s="3"/>
      <c r="TR99" s="2"/>
      <c r="TS99" s="34"/>
      <c r="TT99" s="31"/>
      <c r="TU99" s="32"/>
      <c r="TV99" s="33"/>
      <c r="TW99" s="3"/>
      <c r="TX99" s="2"/>
      <c r="TY99" s="34"/>
      <c r="TZ99" s="31"/>
      <c r="UA99" s="32"/>
      <c r="UB99" s="33"/>
      <c r="UC99" s="3"/>
      <c r="UD99" s="2"/>
      <c r="UE99" s="34"/>
      <c r="UF99" s="31"/>
      <c r="UG99" s="32"/>
      <c r="UH99" s="33"/>
      <c r="UI99" s="3"/>
      <c r="UJ99" s="2"/>
      <c r="UK99" s="34"/>
      <c r="UL99" s="31"/>
      <c r="UM99" s="32"/>
      <c r="UN99" s="33"/>
      <c r="UO99" s="3"/>
      <c r="UP99" s="2"/>
      <c r="UQ99" s="34"/>
      <c r="UR99" s="31"/>
      <c r="US99" s="32"/>
      <c r="UT99" s="33"/>
      <c r="UU99" s="3"/>
      <c r="UV99" s="2"/>
      <c r="UW99" s="34"/>
      <c r="UX99" s="31"/>
      <c r="UY99" s="32"/>
      <c r="UZ99" s="33"/>
      <c r="VA99" s="3"/>
      <c r="VB99" s="2"/>
      <c r="VC99" s="34"/>
      <c r="VD99" s="31"/>
      <c r="VE99" s="32"/>
      <c r="VF99" s="33"/>
      <c r="VG99" s="3"/>
      <c r="VH99" s="2"/>
      <c r="VI99" s="34"/>
      <c r="VJ99" s="31"/>
      <c r="VK99" s="32"/>
      <c r="VL99" s="33"/>
      <c r="VM99" s="3"/>
      <c r="VN99" s="2"/>
      <c r="VO99" s="34"/>
      <c r="VP99" s="31"/>
      <c r="VQ99" s="32"/>
      <c r="VR99" s="33"/>
      <c r="VS99" s="3"/>
      <c r="VT99" s="2"/>
      <c r="VU99" s="34"/>
      <c r="VV99" s="31"/>
      <c r="VW99" s="32"/>
      <c r="VX99" s="33"/>
      <c r="VY99" s="3"/>
      <c r="VZ99" s="2"/>
      <c r="WA99" s="34"/>
      <c r="WB99" s="31"/>
      <c r="WC99" s="32"/>
      <c r="WD99" s="33"/>
      <c r="WE99" s="3"/>
      <c r="WF99" s="2"/>
      <c r="WG99" s="34"/>
      <c r="WH99" s="31"/>
      <c r="WI99" s="32"/>
      <c r="WJ99" s="33"/>
      <c r="WK99" s="3"/>
      <c r="WL99" s="2"/>
      <c r="WM99" s="34"/>
      <c r="WN99" s="31"/>
      <c r="WO99" s="32"/>
      <c r="WP99" s="33"/>
      <c r="WQ99" s="3"/>
      <c r="WR99" s="2"/>
      <c r="WS99" s="34"/>
      <c r="WT99" s="31"/>
      <c r="WU99" s="32"/>
      <c r="WV99" s="33"/>
      <c r="WW99" s="3"/>
      <c r="WX99" s="2"/>
      <c r="WY99" s="34"/>
      <c r="WZ99" s="31"/>
      <c r="XA99" s="32"/>
      <c r="XB99" s="33"/>
      <c r="XC99" s="3"/>
      <c r="XD99" s="2"/>
      <c r="XE99" s="34"/>
      <c r="XF99" s="31"/>
      <c r="XG99" s="32"/>
      <c r="XH99" s="33"/>
      <c r="XI99" s="3"/>
      <c r="XJ99" s="2"/>
      <c r="XK99" s="34"/>
      <c r="XL99" s="31"/>
      <c r="XM99" s="32"/>
      <c r="XN99" s="33"/>
      <c r="XO99" s="3"/>
      <c r="XP99" s="2"/>
      <c r="XQ99" s="34"/>
      <c r="XR99" s="31"/>
      <c r="XS99" s="32"/>
      <c r="XT99" s="33"/>
      <c r="XU99" s="3"/>
      <c r="XV99" s="2"/>
      <c r="XW99" s="34"/>
      <c r="XX99" s="31"/>
      <c r="XY99" s="32"/>
      <c r="XZ99" s="33"/>
      <c r="YA99" s="3"/>
      <c r="YB99" s="2"/>
      <c r="YC99" s="34"/>
      <c r="YD99" s="31"/>
      <c r="YE99" s="32"/>
      <c r="YF99" s="33"/>
      <c r="YG99" s="3"/>
      <c r="YH99" s="2"/>
      <c r="YI99" s="34"/>
      <c r="YJ99" s="31"/>
      <c r="YK99" s="32"/>
      <c r="YL99" s="33"/>
      <c r="YM99" s="3"/>
      <c r="YN99" s="2"/>
      <c r="YO99" s="34"/>
      <c r="YP99" s="31"/>
      <c r="YQ99" s="32"/>
      <c r="YR99" s="33"/>
      <c r="YS99" s="3"/>
      <c r="YT99" s="2"/>
      <c r="YU99" s="34"/>
      <c r="YV99" s="31"/>
      <c r="YW99" s="32"/>
      <c r="YX99" s="33"/>
      <c r="YY99" s="3"/>
      <c r="YZ99" s="2"/>
      <c r="ZA99" s="34"/>
      <c r="ZB99" s="31"/>
      <c r="ZC99" s="32"/>
      <c r="ZD99" s="33"/>
      <c r="ZE99" s="3"/>
      <c r="ZF99" s="2"/>
      <c r="ZG99" s="34"/>
      <c r="ZH99" s="31"/>
      <c r="ZI99" s="32"/>
      <c r="ZJ99" s="33"/>
      <c r="ZK99" s="3"/>
      <c r="ZL99" s="2"/>
      <c r="ZM99" s="34"/>
      <c r="ZN99" s="31"/>
      <c r="ZO99" s="32"/>
      <c r="ZP99" s="33"/>
      <c r="ZQ99" s="3"/>
      <c r="ZR99" s="2"/>
      <c r="ZS99" s="34"/>
      <c r="ZT99" s="31"/>
      <c r="ZU99" s="32"/>
      <c r="ZV99" s="33"/>
      <c r="ZW99" s="3"/>
      <c r="ZX99" s="2"/>
      <c r="ZY99" s="34"/>
      <c r="ZZ99" s="31"/>
      <c r="AAA99" s="32"/>
      <c r="AAB99" s="33"/>
      <c r="AAC99" s="3"/>
      <c r="AAD99" s="2"/>
      <c r="AAE99" s="34"/>
      <c r="AAF99" s="31"/>
      <c r="AAG99" s="32"/>
      <c r="AAH99" s="33"/>
      <c r="AAI99" s="3"/>
      <c r="AAJ99" s="2"/>
      <c r="AAK99" s="34"/>
      <c r="AAL99" s="31"/>
      <c r="AAM99" s="32"/>
      <c r="AAN99" s="33"/>
      <c r="AAO99" s="3"/>
      <c r="AAP99" s="2"/>
      <c r="AAQ99" s="34"/>
      <c r="AAR99" s="31"/>
      <c r="AAS99" s="32"/>
      <c r="AAT99" s="33"/>
      <c r="AAU99" s="3"/>
      <c r="AAV99" s="2"/>
      <c r="AAW99" s="34"/>
      <c r="AAX99" s="31"/>
      <c r="AAY99" s="32"/>
      <c r="AAZ99" s="33"/>
      <c r="ABA99" s="3"/>
      <c r="ABB99" s="2"/>
      <c r="ABC99" s="34"/>
      <c r="ABD99" s="31"/>
      <c r="ABE99" s="32"/>
      <c r="ABF99" s="33"/>
      <c r="ABG99" s="3"/>
      <c r="ABH99" s="2"/>
      <c r="ABI99" s="34"/>
      <c r="ABJ99" s="31"/>
      <c r="ABK99" s="32"/>
      <c r="ABL99" s="33"/>
      <c r="ABM99" s="3"/>
      <c r="ABN99" s="2"/>
      <c r="ABO99" s="34"/>
      <c r="ABP99" s="31"/>
      <c r="ABQ99" s="32"/>
      <c r="ABR99" s="33"/>
      <c r="ABS99" s="3"/>
      <c r="ABT99" s="2"/>
      <c r="ABU99" s="34"/>
      <c r="ABV99" s="31"/>
      <c r="ABW99" s="32"/>
      <c r="ABX99" s="33"/>
      <c r="ABY99" s="3"/>
      <c r="ABZ99" s="2"/>
      <c r="ACA99" s="34"/>
      <c r="ACB99" s="31"/>
      <c r="ACC99" s="32"/>
      <c r="ACD99" s="33"/>
      <c r="ACE99" s="3"/>
      <c r="ACF99" s="2"/>
      <c r="ACG99" s="34"/>
      <c r="ACH99" s="31"/>
      <c r="ACI99" s="32"/>
      <c r="ACJ99" s="33"/>
      <c r="ACK99" s="3"/>
      <c r="ACL99" s="2"/>
      <c r="ACM99" s="34"/>
      <c r="ACN99" s="31"/>
      <c r="ACO99" s="32"/>
      <c r="ACP99" s="33"/>
      <c r="ACQ99" s="3"/>
      <c r="ACR99" s="2"/>
      <c r="ACS99" s="34"/>
      <c r="ACT99" s="31"/>
      <c r="ACU99" s="32"/>
      <c r="ACV99" s="33"/>
      <c r="ACW99" s="3"/>
      <c r="ACX99" s="2"/>
      <c r="ACY99" s="34"/>
      <c r="ACZ99" s="31"/>
      <c r="ADA99" s="32"/>
      <c r="ADB99" s="33"/>
      <c r="ADC99" s="3"/>
      <c r="ADD99" s="2"/>
      <c r="ADE99" s="34"/>
      <c r="ADF99" s="31"/>
      <c r="ADG99" s="32"/>
      <c r="ADH99" s="33"/>
      <c r="ADI99" s="3"/>
      <c r="ADJ99" s="2"/>
      <c r="ADK99" s="34"/>
      <c r="ADL99" s="31"/>
      <c r="ADM99" s="32"/>
      <c r="ADN99" s="33"/>
      <c r="ADO99" s="3"/>
      <c r="ADP99" s="2"/>
      <c r="ADQ99" s="34"/>
      <c r="ADR99" s="31"/>
      <c r="ADS99" s="32"/>
      <c r="ADT99" s="33"/>
      <c r="ADU99" s="3"/>
      <c r="ADV99" s="2"/>
      <c r="ADW99" s="34"/>
      <c r="ADX99" s="31"/>
      <c r="ADY99" s="32"/>
      <c r="ADZ99" s="33"/>
      <c r="AEA99" s="3"/>
      <c r="AEB99" s="2"/>
      <c r="AEC99" s="34"/>
      <c r="AED99" s="31"/>
      <c r="AEE99" s="32"/>
      <c r="AEF99" s="33"/>
      <c r="AEG99" s="3"/>
      <c r="AEH99" s="2"/>
      <c r="AEI99" s="34"/>
      <c r="AEJ99" s="31"/>
      <c r="AEK99" s="32"/>
      <c r="AEL99" s="33"/>
      <c r="AEM99" s="3"/>
      <c r="AEN99" s="2"/>
      <c r="AEO99" s="34"/>
      <c r="AEP99" s="31"/>
      <c r="AEQ99" s="32"/>
      <c r="AER99" s="33"/>
      <c r="AES99" s="3"/>
      <c r="AET99" s="2"/>
      <c r="AEU99" s="34"/>
      <c r="AEV99" s="31"/>
      <c r="AEW99" s="32"/>
      <c r="AEX99" s="33"/>
      <c r="AEY99" s="3"/>
      <c r="AEZ99" s="2"/>
      <c r="AFA99" s="34"/>
      <c r="AFB99" s="31"/>
      <c r="AFC99" s="32"/>
      <c r="AFD99" s="33"/>
      <c r="AFE99" s="3"/>
      <c r="AFF99" s="2"/>
      <c r="AFG99" s="34"/>
      <c r="AFH99" s="31"/>
      <c r="AFI99" s="32"/>
      <c r="AFJ99" s="33"/>
      <c r="AFK99" s="3"/>
      <c r="AFL99" s="2"/>
      <c r="AFM99" s="34"/>
      <c r="AFN99" s="31"/>
      <c r="AFO99" s="32"/>
      <c r="AFP99" s="33"/>
      <c r="AFQ99" s="3"/>
      <c r="AFR99" s="2"/>
      <c r="AFS99" s="34"/>
      <c r="AFT99" s="31"/>
      <c r="AFU99" s="32"/>
      <c r="AFV99" s="33"/>
      <c r="AFW99" s="3"/>
      <c r="AFX99" s="2"/>
      <c r="AFY99" s="34"/>
      <c r="AFZ99" s="31"/>
      <c r="AGA99" s="32"/>
      <c r="AGB99" s="33"/>
      <c r="AGC99" s="3"/>
      <c r="AGD99" s="2"/>
      <c r="AGE99" s="34"/>
      <c r="AGF99" s="31"/>
      <c r="AGG99" s="32"/>
      <c r="AGH99" s="33"/>
      <c r="AGI99" s="3"/>
      <c r="AGJ99" s="2"/>
      <c r="AGK99" s="34"/>
      <c r="AGL99" s="31"/>
      <c r="AGM99" s="32"/>
      <c r="AGN99" s="33"/>
      <c r="AGO99" s="3"/>
      <c r="AGP99" s="2"/>
      <c r="AGQ99" s="34"/>
      <c r="AGR99" s="31"/>
      <c r="AGS99" s="32"/>
      <c r="AGT99" s="33"/>
      <c r="AGU99" s="3"/>
      <c r="AGV99" s="2"/>
      <c r="AGW99" s="34"/>
      <c r="AGX99" s="31"/>
      <c r="AGY99" s="32"/>
      <c r="AGZ99" s="33"/>
      <c r="AHA99" s="3"/>
      <c r="AHB99" s="2"/>
      <c r="AHC99" s="34"/>
      <c r="AHD99" s="31"/>
      <c r="AHE99" s="32"/>
      <c r="AHF99" s="33"/>
      <c r="AHG99" s="3"/>
      <c r="AHH99" s="2"/>
      <c r="AHI99" s="34"/>
      <c r="AHJ99" s="31"/>
      <c r="AHK99" s="32"/>
      <c r="AHL99" s="33"/>
      <c r="AHM99" s="3"/>
      <c r="AHN99" s="2"/>
      <c r="AHO99" s="34"/>
      <c r="AHP99" s="31"/>
      <c r="AHQ99" s="32"/>
      <c r="AHR99" s="33"/>
      <c r="AHS99" s="3"/>
      <c r="AHT99" s="2"/>
      <c r="AHU99" s="34"/>
      <c r="AHV99" s="31"/>
      <c r="AHW99" s="32"/>
      <c r="AHX99" s="33"/>
      <c r="AHY99" s="3"/>
      <c r="AHZ99" s="2"/>
      <c r="AIA99" s="34"/>
      <c r="AIB99" s="31"/>
      <c r="AIC99" s="32"/>
      <c r="AID99" s="33"/>
      <c r="AIE99" s="3"/>
      <c r="AIF99" s="2"/>
      <c r="AIG99" s="34"/>
      <c r="AIH99" s="31"/>
      <c r="AII99" s="32"/>
      <c r="AIJ99" s="33"/>
      <c r="AIK99" s="3"/>
      <c r="AIL99" s="2"/>
      <c r="AIM99" s="34"/>
      <c r="AIN99" s="31"/>
      <c r="AIO99" s="32"/>
      <c r="AIP99" s="33"/>
      <c r="AIQ99" s="3"/>
      <c r="AIR99" s="2"/>
      <c r="AIS99" s="34"/>
      <c r="AIT99" s="31"/>
      <c r="AIU99" s="32"/>
      <c r="AIV99" s="33"/>
      <c r="AIW99" s="3"/>
      <c r="AIX99" s="2"/>
      <c r="AIY99" s="34"/>
      <c r="AIZ99" s="31"/>
      <c r="AJA99" s="32"/>
      <c r="AJB99" s="33"/>
      <c r="AJC99" s="3"/>
      <c r="AJD99" s="2"/>
      <c r="AJE99" s="34"/>
      <c r="AJF99" s="31"/>
      <c r="AJG99" s="32"/>
      <c r="AJH99" s="33"/>
      <c r="AJI99" s="3"/>
      <c r="AJJ99" s="2"/>
      <c r="AJK99" s="34"/>
      <c r="AJL99" s="31"/>
      <c r="AJM99" s="32"/>
      <c r="AJN99" s="33"/>
      <c r="AJO99" s="3"/>
      <c r="AJP99" s="2"/>
      <c r="AJQ99" s="34"/>
      <c r="AJR99" s="31"/>
      <c r="AJS99" s="32"/>
      <c r="AJT99" s="33"/>
      <c r="AJU99" s="3"/>
      <c r="AJV99" s="2"/>
      <c r="AJW99" s="34"/>
      <c r="AJX99" s="31"/>
      <c r="AJY99" s="32"/>
      <c r="AJZ99" s="33"/>
      <c r="AKA99" s="3"/>
      <c r="AKB99" s="2"/>
      <c r="AKC99" s="34"/>
      <c r="AKD99" s="31"/>
      <c r="AKE99" s="32"/>
      <c r="AKF99" s="33"/>
      <c r="AKG99" s="3"/>
      <c r="AKH99" s="2"/>
      <c r="AKI99" s="34"/>
      <c r="AKJ99" s="31"/>
      <c r="AKK99" s="32"/>
      <c r="AKL99" s="33"/>
      <c r="AKM99" s="3"/>
      <c r="AKN99" s="2"/>
      <c r="AKO99" s="34"/>
      <c r="AKP99" s="31"/>
      <c r="AKQ99" s="32"/>
      <c r="AKR99" s="33"/>
      <c r="AKS99" s="3"/>
      <c r="AKT99" s="2"/>
      <c r="AKU99" s="34"/>
      <c r="AKV99" s="31"/>
      <c r="AKW99" s="32"/>
      <c r="AKX99" s="33"/>
      <c r="AKY99" s="3"/>
      <c r="AKZ99" s="2"/>
      <c r="ALA99" s="34"/>
      <c r="ALB99" s="31"/>
      <c r="ALC99" s="32"/>
      <c r="ALD99" s="33"/>
      <c r="ALE99" s="3"/>
      <c r="ALF99" s="2"/>
      <c r="ALG99" s="34"/>
      <c r="ALH99" s="31"/>
      <c r="ALI99" s="32"/>
      <c r="ALJ99" s="33"/>
      <c r="ALK99" s="3"/>
      <c r="ALL99" s="2"/>
      <c r="ALM99" s="34"/>
      <c r="ALN99" s="31"/>
      <c r="ALO99" s="32"/>
      <c r="ALP99" s="33"/>
      <c r="ALQ99" s="3"/>
      <c r="ALR99" s="2"/>
      <c r="ALS99" s="34"/>
      <c r="ALT99" s="31"/>
      <c r="ALU99" s="32"/>
      <c r="ALV99" s="33"/>
      <c r="ALW99" s="3"/>
      <c r="ALX99" s="2"/>
      <c r="ALY99" s="34"/>
      <c r="ALZ99" s="31"/>
      <c r="AMA99" s="32"/>
      <c r="AMB99" s="33"/>
      <c r="AMC99" s="3"/>
      <c r="AMD99" s="2"/>
      <c r="AME99" s="34"/>
      <c r="AMF99" s="31"/>
      <c r="AMG99" s="32"/>
      <c r="AMH99" s="33"/>
      <c r="AMI99" s="3"/>
      <c r="AMJ99" s="2"/>
      <c r="AMK99" s="34"/>
      <c r="AML99" s="31"/>
      <c r="AMM99" s="32"/>
      <c r="AMN99" s="33"/>
      <c r="AMO99" s="3"/>
      <c r="AMP99" s="2"/>
      <c r="AMQ99" s="34"/>
      <c r="AMR99" s="31"/>
      <c r="AMS99" s="32"/>
      <c r="AMT99" s="33"/>
      <c r="AMU99" s="3"/>
      <c r="AMV99" s="2"/>
      <c r="AMW99" s="34"/>
      <c r="AMX99" s="31"/>
      <c r="AMY99" s="32"/>
      <c r="AMZ99" s="33"/>
      <c r="ANA99" s="3"/>
      <c r="ANB99" s="2"/>
      <c r="ANC99" s="34"/>
      <c r="AND99" s="31"/>
      <c r="ANE99" s="32"/>
      <c r="ANF99" s="33"/>
      <c r="ANG99" s="3"/>
      <c r="ANH99" s="2"/>
      <c r="ANI99" s="34"/>
      <c r="ANJ99" s="31"/>
      <c r="ANK99" s="32"/>
      <c r="ANL99" s="33"/>
      <c r="ANM99" s="3"/>
      <c r="ANN99" s="2"/>
      <c r="ANO99" s="34"/>
      <c r="ANP99" s="31"/>
      <c r="ANQ99" s="32"/>
      <c r="ANR99" s="33"/>
      <c r="ANS99" s="3"/>
      <c r="ANT99" s="2"/>
      <c r="ANU99" s="34"/>
      <c r="ANV99" s="31"/>
      <c r="ANW99" s="32"/>
      <c r="ANX99" s="33"/>
      <c r="ANY99" s="3"/>
      <c r="ANZ99" s="2"/>
      <c r="AOA99" s="34"/>
      <c r="AOB99" s="31"/>
      <c r="AOC99" s="32"/>
      <c r="AOD99" s="33"/>
      <c r="AOE99" s="3"/>
      <c r="AOF99" s="2"/>
      <c r="AOG99" s="34"/>
      <c r="AOH99" s="31"/>
      <c r="AOI99" s="32"/>
      <c r="AOJ99" s="33"/>
      <c r="AOK99" s="3"/>
      <c r="AOL99" s="2"/>
      <c r="AOM99" s="34"/>
      <c r="AON99" s="31"/>
      <c r="AOO99" s="32"/>
      <c r="AOP99" s="33"/>
      <c r="AOQ99" s="3"/>
      <c r="AOR99" s="2"/>
      <c r="AOS99" s="34"/>
      <c r="AOT99" s="31"/>
      <c r="AOU99" s="32"/>
      <c r="AOV99" s="33"/>
      <c r="AOW99" s="3"/>
      <c r="AOX99" s="2"/>
      <c r="AOY99" s="34"/>
      <c r="AOZ99" s="31"/>
      <c r="APA99" s="32"/>
      <c r="APB99" s="33"/>
      <c r="APC99" s="3"/>
      <c r="APD99" s="2"/>
      <c r="APE99" s="34"/>
      <c r="APF99" s="31"/>
      <c r="APG99" s="32"/>
      <c r="APH99" s="33"/>
      <c r="API99" s="3"/>
      <c r="APJ99" s="2"/>
      <c r="APK99" s="34"/>
      <c r="APL99" s="31"/>
      <c r="APM99" s="32"/>
      <c r="APN99" s="33"/>
      <c r="APO99" s="3"/>
      <c r="APP99" s="2"/>
      <c r="APQ99" s="34"/>
      <c r="APR99" s="31"/>
      <c r="APS99" s="32"/>
      <c r="APT99" s="33"/>
      <c r="APU99" s="3"/>
      <c r="APV99" s="2"/>
      <c r="APW99" s="34"/>
      <c r="APX99" s="31"/>
      <c r="APY99" s="32"/>
      <c r="APZ99" s="33"/>
      <c r="AQA99" s="3"/>
      <c r="AQB99" s="2"/>
      <c r="AQC99" s="34"/>
      <c r="AQD99" s="31"/>
      <c r="AQE99" s="32"/>
      <c r="AQF99" s="33"/>
      <c r="AQG99" s="3"/>
      <c r="AQH99" s="2"/>
      <c r="AQI99" s="34"/>
      <c r="AQJ99" s="31"/>
      <c r="AQK99" s="32"/>
      <c r="AQL99" s="33"/>
      <c r="AQM99" s="3"/>
      <c r="AQN99" s="2"/>
      <c r="AQO99" s="34"/>
      <c r="AQP99" s="31"/>
      <c r="AQQ99" s="32"/>
      <c r="AQR99" s="33"/>
      <c r="AQS99" s="3"/>
      <c r="AQT99" s="2"/>
      <c r="AQU99" s="34"/>
      <c r="AQV99" s="31"/>
      <c r="AQW99" s="32"/>
      <c r="AQX99" s="33"/>
      <c r="AQY99" s="3"/>
      <c r="AQZ99" s="2"/>
      <c r="ARA99" s="34"/>
      <c r="ARB99" s="31"/>
      <c r="ARC99" s="32"/>
      <c r="ARD99" s="33"/>
      <c r="ARE99" s="3"/>
      <c r="ARF99" s="2"/>
      <c r="ARG99" s="34"/>
      <c r="ARH99" s="31"/>
      <c r="ARI99" s="32"/>
      <c r="ARJ99" s="33"/>
      <c r="ARK99" s="3"/>
      <c r="ARL99" s="2"/>
      <c r="ARM99" s="34"/>
      <c r="ARN99" s="31"/>
      <c r="ARO99" s="32"/>
      <c r="ARP99" s="33"/>
      <c r="ARQ99" s="3"/>
      <c r="ARR99" s="2"/>
      <c r="ARS99" s="34"/>
      <c r="ART99" s="31"/>
      <c r="ARU99" s="32"/>
      <c r="ARV99" s="33"/>
      <c r="ARW99" s="3"/>
      <c r="ARX99" s="2"/>
      <c r="ARY99" s="34"/>
      <c r="ARZ99" s="31"/>
      <c r="ASA99" s="32"/>
      <c r="ASB99" s="33"/>
      <c r="ASC99" s="3"/>
      <c r="ASD99" s="2"/>
      <c r="ASE99" s="34"/>
      <c r="ASF99" s="31"/>
      <c r="ASG99" s="32"/>
      <c r="ASH99" s="33"/>
      <c r="ASI99" s="3"/>
      <c r="ASJ99" s="2"/>
      <c r="ASK99" s="34"/>
      <c r="ASL99" s="31"/>
      <c r="ASM99" s="32"/>
      <c r="ASN99" s="33"/>
      <c r="ASO99" s="3"/>
      <c r="ASP99" s="2"/>
      <c r="ASQ99" s="34"/>
      <c r="ASR99" s="31"/>
      <c r="ASS99" s="32"/>
      <c r="AST99" s="33"/>
      <c r="ASU99" s="3"/>
      <c r="ASV99" s="2"/>
      <c r="ASW99" s="34"/>
      <c r="ASX99" s="31"/>
      <c r="ASY99" s="32"/>
      <c r="ASZ99" s="33"/>
      <c r="ATA99" s="3"/>
      <c r="ATB99" s="2"/>
      <c r="ATC99" s="34"/>
      <c r="ATD99" s="31"/>
      <c r="ATE99" s="32"/>
      <c r="ATF99" s="33"/>
      <c r="ATG99" s="3"/>
      <c r="ATH99" s="2"/>
      <c r="ATI99" s="34"/>
      <c r="ATJ99" s="31"/>
      <c r="ATK99" s="32"/>
      <c r="ATL99" s="33"/>
      <c r="ATM99" s="3"/>
      <c r="ATN99" s="2"/>
      <c r="ATO99" s="34"/>
      <c r="ATP99" s="31"/>
      <c r="ATQ99" s="32"/>
      <c r="ATR99" s="33"/>
      <c r="ATS99" s="3"/>
      <c r="ATT99" s="2"/>
      <c r="ATU99" s="34"/>
      <c r="ATV99" s="31"/>
      <c r="ATW99" s="32"/>
      <c r="ATX99" s="33"/>
      <c r="ATY99" s="3"/>
      <c r="ATZ99" s="2"/>
      <c r="AUA99" s="34"/>
      <c r="AUB99" s="31"/>
      <c r="AUC99" s="32"/>
      <c r="AUD99" s="33"/>
      <c r="AUE99" s="3"/>
      <c r="AUF99" s="2"/>
      <c r="AUG99" s="34"/>
      <c r="AUH99" s="31"/>
      <c r="AUI99" s="32"/>
      <c r="AUJ99" s="33"/>
      <c r="AUK99" s="3"/>
      <c r="AUL99" s="2"/>
      <c r="AUM99" s="34"/>
      <c r="AUN99" s="31"/>
      <c r="AUO99" s="32"/>
      <c r="AUP99" s="33"/>
      <c r="AUQ99" s="3"/>
      <c r="AUR99" s="2"/>
      <c r="AUS99" s="34"/>
      <c r="AUT99" s="31"/>
      <c r="AUU99" s="32"/>
      <c r="AUV99" s="33"/>
      <c r="AUW99" s="3"/>
      <c r="AUX99" s="2"/>
      <c r="AUY99" s="34"/>
      <c r="AUZ99" s="31"/>
      <c r="AVA99" s="32"/>
      <c r="AVB99" s="33"/>
      <c r="AVC99" s="3"/>
      <c r="AVD99" s="2"/>
      <c r="AVE99" s="34"/>
      <c r="AVF99" s="31"/>
      <c r="AVG99" s="32"/>
      <c r="AVH99" s="33"/>
      <c r="AVI99" s="3"/>
      <c r="AVJ99" s="2"/>
      <c r="AVK99" s="34"/>
      <c r="AVL99" s="31"/>
      <c r="AVM99" s="32"/>
      <c r="AVN99" s="33"/>
      <c r="AVO99" s="3"/>
      <c r="AVP99" s="2"/>
      <c r="AVQ99" s="34"/>
      <c r="AVR99" s="31"/>
      <c r="AVS99" s="32"/>
      <c r="AVT99" s="33"/>
      <c r="AVU99" s="3"/>
      <c r="AVV99" s="2"/>
      <c r="AVW99" s="34"/>
      <c r="AVX99" s="31"/>
      <c r="AVY99" s="32"/>
      <c r="AVZ99" s="33"/>
      <c r="AWA99" s="3"/>
      <c r="AWB99" s="2"/>
      <c r="AWC99" s="34"/>
      <c r="AWD99" s="31"/>
      <c r="AWE99" s="32"/>
      <c r="AWF99" s="33"/>
      <c r="AWG99" s="3"/>
      <c r="AWH99" s="2"/>
      <c r="AWI99" s="34"/>
      <c r="AWJ99" s="31"/>
      <c r="AWK99" s="32"/>
      <c r="AWL99" s="33"/>
      <c r="AWM99" s="3"/>
      <c r="AWN99" s="2"/>
      <c r="AWO99" s="34"/>
      <c r="AWP99" s="31"/>
      <c r="AWQ99" s="32"/>
      <c r="AWR99" s="33"/>
      <c r="AWS99" s="3"/>
      <c r="AWT99" s="2"/>
      <c r="AWU99" s="34"/>
      <c r="AWV99" s="31"/>
      <c r="AWW99" s="32"/>
      <c r="AWX99" s="33"/>
      <c r="AWY99" s="3"/>
      <c r="AWZ99" s="2"/>
      <c r="AXA99" s="34"/>
      <c r="AXB99" s="31"/>
      <c r="AXC99" s="32"/>
      <c r="AXD99" s="33"/>
      <c r="AXE99" s="3"/>
      <c r="AXF99" s="2"/>
      <c r="AXG99" s="34"/>
      <c r="AXH99" s="31"/>
      <c r="AXI99" s="32"/>
      <c r="AXJ99" s="33"/>
      <c r="AXK99" s="3"/>
      <c r="AXL99" s="2"/>
      <c r="AXM99" s="34"/>
      <c r="AXN99" s="31"/>
      <c r="AXO99" s="32"/>
      <c r="AXP99" s="33"/>
      <c r="AXQ99" s="3"/>
      <c r="AXR99" s="2"/>
      <c r="AXS99" s="34"/>
      <c r="AXT99" s="31"/>
      <c r="AXU99" s="32"/>
      <c r="AXV99" s="33"/>
      <c r="AXW99" s="3"/>
      <c r="AXX99" s="2"/>
      <c r="AXY99" s="34"/>
      <c r="AXZ99" s="31"/>
      <c r="AYA99" s="32"/>
      <c r="AYB99" s="33"/>
      <c r="AYC99" s="3"/>
      <c r="AYD99" s="2"/>
      <c r="AYE99" s="34"/>
      <c r="AYF99" s="31"/>
      <c r="AYG99" s="32"/>
      <c r="AYH99" s="33"/>
      <c r="AYI99" s="3"/>
      <c r="AYJ99" s="2"/>
      <c r="AYK99" s="34"/>
      <c r="AYL99" s="31"/>
      <c r="AYM99" s="32"/>
      <c r="AYN99" s="33"/>
      <c r="AYO99" s="3"/>
      <c r="AYP99" s="2"/>
      <c r="AYQ99" s="34"/>
      <c r="AYR99" s="31"/>
      <c r="AYS99" s="32"/>
      <c r="AYT99" s="33"/>
      <c r="AYU99" s="3"/>
      <c r="AYV99" s="2"/>
      <c r="AYW99" s="34"/>
      <c r="AYX99" s="31"/>
      <c r="AYY99" s="32"/>
      <c r="AYZ99" s="33"/>
      <c r="AZA99" s="3"/>
      <c r="AZB99" s="2"/>
      <c r="AZC99" s="34"/>
      <c r="AZD99" s="31"/>
      <c r="AZE99" s="32"/>
      <c r="AZF99" s="33"/>
      <c r="AZG99" s="3"/>
      <c r="AZH99" s="2"/>
      <c r="AZI99" s="34"/>
      <c r="AZJ99" s="31"/>
      <c r="AZK99" s="32"/>
      <c r="AZL99" s="33"/>
      <c r="AZM99" s="3"/>
      <c r="AZN99" s="2"/>
      <c r="AZO99" s="34"/>
      <c r="AZP99" s="31"/>
      <c r="AZQ99" s="32"/>
      <c r="AZR99" s="33"/>
      <c r="AZS99" s="3"/>
      <c r="AZT99" s="2"/>
      <c r="AZU99" s="34"/>
      <c r="AZV99" s="31"/>
      <c r="AZW99" s="32"/>
      <c r="AZX99" s="33"/>
      <c r="AZY99" s="3"/>
      <c r="AZZ99" s="2"/>
      <c r="BAA99" s="34"/>
      <c r="BAB99" s="31"/>
      <c r="BAC99" s="32"/>
      <c r="BAD99" s="33"/>
      <c r="BAE99" s="3"/>
      <c r="BAF99" s="2"/>
      <c r="BAG99" s="34"/>
      <c r="BAH99" s="31"/>
      <c r="BAI99" s="32"/>
      <c r="BAJ99" s="33"/>
      <c r="BAK99" s="3"/>
      <c r="BAL99" s="2"/>
      <c r="BAM99" s="34"/>
      <c r="BAN99" s="31"/>
      <c r="BAO99" s="32"/>
      <c r="BAP99" s="33"/>
      <c r="BAQ99" s="3"/>
      <c r="BAR99" s="2"/>
      <c r="BAS99" s="34"/>
      <c r="BAT99" s="31"/>
      <c r="BAU99" s="32"/>
      <c r="BAV99" s="33"/>
      <c r="BAW99" s="3"/>
      <c r="BAX99" s="2"/>
      <c r="BAY99" s="34"/>
      <c r="BAZ99" s="31"/>
      <c r="BBA99" s="32"/>
      <c r="BBB99" s="33"/>
      <c r="BBC99" s="3"/>
      <c r="BBD99" s="2"/>
      <c r="BBE99" s="34"/>
      <c r="BBF99" s="31"/>
      <c r="BBG99" s="32"/>
      <c r="BBH99" s="33"/>
      <c r="BBI99" s="3"/>
      <c r="BBJ99" s="2"/>
      <c r="BBK99" s="34"/>
      <c r="BBL99" s="31"/>
      <c r="BBM99" s="32"/>
      <c r="BBN99" s="33"/>
      <c r="BBO99" s="3"/>
      <c r="BBP99" s="2"/>
      <c r="BBQ99" s="34"/>
      <c r="BBR99" s="31"/>
      <c r="BBS99" s="32"/>
      <c r="BBT99" s="33"/>
      <c r="BBU99" s="3"/>
      <c r="BBV99" s="2"/>
      <c r="BBW99" s="34"/>
      <c r="BBX99" s="31"/>
      <c r="BBY99" s="32"/>
      <c r="BBZ99" s="33"/>
      <c r="BCA99" s="3"/>
      <c r="BCB99" s="2"/>
      <c r="BCC99" s="34"/>
      <c r="BCD99" s="31"/>
      <c r="BCE99" s="32"/>
      <c r="BCF99" s="33"/>
      <c r="BCG99" s="3"/>
      <c r="BCH99" s="2"/>
      <c r="BCI99" s="34"/>
      <c r="BCJ99" s="31"/>
      <c r="BCK99" s="32"/>
      <c r="BCL99" s="33"/>
      <c r="BCM99" s="3"/>
      <c r="BCN99" s="2"/>
      <c r="BCO99" s="34"/>
      <c r="BCP99" s="31"/>
      <c r="BCQ99" s="32"/>
      <c r="BCR99" s="33"/>
      <c r="BCS99" s="3"/>
      <c r="BCT99" s="2"/>
      <c r="BCU99" s="34"/>
      <c r="BCV99" s="31"/>
      <c r="BCW99" s="32"/>
      <c r="BCX99" s="33"/>
      <c r="BCY99" s="3"/>
      <c r="BCZ99" s="2"/>
      <c r="BDA99" s="34"/>
      <c r="BDB99" s="31"/>
      <c r="BDC99" s="32"/>
      <c r="BDD99" s="33"/>
      <c r="BDE99" s="3"/>
      <c r="BDF99" s="2"/>
      <c r="BDG99" s="34"/>
      <c r="BDH99" s="31"/>
      <c r="BDI99" s="32"/>
      <c r="BDJ99" s="33"/>
      <c r="BDK99" s="3"/>
      <c r="BDL99" s="2"/>
      <c r="BDM99" s="34"/>
      <c r="BDN99" s="31"/>
      <c r="BDO99" s="32"/>
      <c r="BDP99" s="33"/>
      <c r="BDQ99" s="3"/>
      <c r="BDR99" s="2"/>
      <c r="BDS99" s="34"/>
      <c r="BDT99" s="31"/>
      <c r="BDU99" s="32"/>
      <c r="BDV99" s="33"/>
      <c r="BDW99" s="3"/>
      <c r="BDX99" s="2"/>
      <c r="BDY99" s="34"/>
      <c r="BDZ99" s="31"/>
      <c r="BEA99" s="32"/>
      <c r="BEB99" s="33"/>
      <c r="BEC99" s="3"/>
      <c r="BED99" s="2"/>
      <c r="BEE99" s="34"/>
      <c r="BEF99" s="31"/>
      <c r="BEG99" s="32"/>
      <c r="BEH99" s="33"/>
      <c r="BEI99" s="3"/>
      <c r="BEJ99" s="2"/>
      <c r="BEK99" s="34"/>
      <c r="BEL99" s="31"/>
      <c r="BEM99" s="32"/>
      <c r="BEN99" s="33"/>
      <c r="BEO99" s="3"/>
      <c r="BEP99" s="2"/>
      <c r="BEQ99" s="34"/>
      <c r="BER99" s="31"/>
      <c r="BES99" s="32"/>
      <c r="BET99" s="33"/>
      <c r="BEU99" s="3"/>
      <c r="BEV99" s="2"/>
      <c r="BEW99" s="34"/>
      <c r="BEX99" s="31"/>
      <c r="BEY99" s="32"/>
      <c r="BEZ99" s="33"/>
      <c r="BFA99" s="3"/>
      <c r="BFB99" s="2"/>
      <c r="BFC99" s="34"/>
      <c r="BFD99" s="31"/>
      <c r="BFE99" s="32"/>
      <c r="BFF99" s="33"/>
      <c r="BFG99" s="3"/>
      <c r="BFH99" s="2"/>
      <c r="BFI99" s="34"/>
      <c r="BFJ99" s="31"/>
      <c r="BFK99" s="32"/>
      <c r="BFL99" s="33"/>
      <c r="BFM99" s="3"/>
      <c r="BFN99" s="2"/>
      <c r="BFO99" s="34"/>
      <c r="BFP99" s="31"/>
      <c r="BFQ99" s="32"/>
      <c r="BFR99" s="33"/>
      <c r="BFS99" s="3"/>
      <c r="BFT99" s="2"/>
      <c r="BFU99" s="34"/>
      <c r="BFV99" s="31"/>
      <c r="BFW99" s="32"/>
      <c r="BFX99" s="33"/>
      <c r="BFY99" s="3"/>
      <c r="BFZ99" s="2"/>
      <c r="BGA99" s="34"/>
      <c r="BGB99" s="31"/>
      <c r="BGC99" s="32"/>
      <c r="BGD99" s="33"/>
      <c r="BGE99" s="3"/>
      <c r="BGF99" s="2"/>
      <c r="BGG99" s="34"/>
      <c r="BGH99" s="31"/>
      <c r="BGI99" s="32"/>
      <c r="BGJ99" s="33"/>
      <c r="BGK99" s="3"/>
      <c r="BGL99" s="2"/>
      <c r="BGM99" s="34"/>
      <c r="BGN99" s="31"/>
      <c r="BGO99" s="32"/>
      <c r="BGP99" s="33"/>
      <c r="BGQ99" s="3"/>
      <c r="BGR99" s="2"/>
      <c r="BGS99" s="34"/>
      <c r="BGT99" s="31"/>
      <c r="BGU99" s="32"/>
      <c r="BGV99" s="33"/>
      <c r="BGW99" s="3"/>
      <c r="BGX99" s="2"/>
      <c r="BGY99" s="34"/>
      <c r="BGZ99" s="31"/>
      <c r="BHA99" s="32"/>
      <c r="BHB99" s="33"/>
      <c r="BHC99" s="3"/>
      <c r="BHD99" s="2"/>
      <c r="BHE99" s="34"/>
      <c r="BHF99" s="31"/>
      <c r="BHG99" s="32"/>
      <c r="BHH99" s="33"/>
      <c r="BHI99" s="3"/>
      <c r="BHJ99" s="2"/>
      <c r="BHK99" s="34"/>
      <c r="BHL99" s="31"/>
      <c r="BHM99" s="32"/>
      <c r="BHN99" s="33"/>
      <c r="BHO99" s="3"/>
      <c r="BHP99" s="2"/>
      <c r="BHQ99" s="34"/>
      <c r="BHR99" s="31"/>
      <c r="BHS99" s="32"/>
      <c r="BHT99" s="33"/>
      <c r="BHU99" s="3"/>
      <c r="BHV99" s="2"/>
      <c r="BHW99" s="34"/>
      <c r="BHX99" s="31"/>
      <c r="BHY99" s="32"/>
      <c r="BHZ99" s="33"/>
      <c r="BIA99" s="3"/>
      <c r="BIB99" s="2"/>
      <c r="BIC99" s="34"/>
      <c r="BID99" s="31"/>
      <c r="BIE99" s="32"/>
      <c r="BIF99" s="33"/>
      <c r="BIG99" s="3"/>
      <c r="BIH99" s="2"/>
      <c r="BII99" s="34"/>
      <c r="BIJ99" s="31"/>
      <c r="BIK99" s="32"/>
      <c r="BIL99" s="33"/>
      <c r="BIM99" s="3"/>
      <c r="BIN99" s="2"/>
      <c r="BIO99" s="34"/>
      <c r="BIP99" s="31"/>
      <c r="BIQ99" s="32"/>
      <c r="BIR99" s="33"/>
      <c r="BIS99" s="3"/>
      <c r="BIT99" s="2"/>
      <c r="BIU99" s="34"/>
      <c r="BIV99" s="31"/>
      <c r="BIW99" s="32"/>
      <c r="BIX99" s="33"/>
      <c r="BIY99" s="3"/>
      <c r="BIZ99" s="2"/>
      <c r="BJA99" s="34"/>
      <c r="BJB99" s="31"/>
      <c r="BJC99" s="32"/>
      <c r="BJD99" s="33"/>
      <c r="BJE99" s="3"/>
      <c r="BJF99" s="2"/>
      <c r="BJG99" s="34"/>
      <c r="BJH99" s="31"/>
      <c r="BJI99" s="32"/>
      <c r="BJJ99" s="33"/>
      <c r="BJK99" s="3"/>
      <c r="BJL99" s="2"/>
      <c r="BJM99" s="34"/>
      <c r="BJN99" s="31"/>
      <c r="BJO99" s="32"/>
      <c r="BJP99" s="33"/>
      <c r="BJQ99" s="3"/>
      <c r="BJR99" s="2"/>
      <c r="BJS99" s="34"/>
      <c r="BJT99" s="31"/>
      <c r="BJU99" s="32"/>
      <c r="BJV99" s="33"/>
      <c r="BJW99" s="3"/>
      <c r="BJX99" s="2"/>
      <c r="BJY99" s="34"/>
      <c r="BJZ99" s="31"/>
      <c r="BKA99" s="32"/>
      <c r="BKB99" s="33"/>
      <c r="BKC99" s="3"/>
      <c r="BKD99" s="2"/>
      <c r="BKE99" s="34"/>
      <c r="BKF99" s="31"/>
      <c r="BKG99" s="32"/>
      <c r="BKH99" s="33"/>
      <c r="BKI99" s="3"/>
      <c r="BKJ99" s="2"/>
      <c r="BKK99" s="34"/>
      <c r="BKL99" s="31"/>
      <c r="BKM99" s="32"/>
      <c r="BKN99" s="33"/>
      <c r="BKO99" s="3"/>
      <c r="BKP99" s="2"/>
      <c r="BKQ99" s="34"/>
      <c r="BKR99" s="31"/>
      <c r="BKS99" s="32"/>
      <c r="BKT99" s="33"/>
      <c r="BKU99" s="3"/>
      <c r="BKV99" s="2"/>
      <c r="BKW99" s="34"/>
      <c r="BKX99" s="31"/>
      <c r="BKY99" s="32"/>
      <c r="BKZ99" s="33"/>
      <c r="BLA99" s="3"/>
      <c r="BLB99" s="2"/>
      <c r="BLC99" s="34"/>
      <c r="BLD99" s="31"/>
      <c r="BLE99" s="32"/>
      <c r="BLF99" s="33"/>
      <c r="BLG99" s="3"/>
      <c r="BLH99" s="2"/>
      <c r="BLI99" s="34"/>
      <c r="BLJ99" s="31"/>
      <c r="BLK99" s="32"/>
      <c r="BLL99" s="33"/>
      <c r="BLM99" s="3"/>
      <c r="BLN99" s="2"/>
      <c r="BLO99" s="34"/>
      <c r="BLP99" s="31"/>
      <c r="BLQ99" s="32"/>
      <c r="BLR99" s="33"/>
      <c r="BLS99" s="3"/>
      <c r="BLT99" s="2"/>
      <c r="BLU99" s="34"/>
      <c r="BLV99" s="31"/>
      <c r="BLW99" s="32"/>
      <c r="BLX99" s="33"/>
      <c r="BLY99" s="3"/>
      <c r="BLZ99" s="2"/>
      <c r="BMA99" s="34"/>
      <c r="BMB99" s="31"/>
      <c r="BMC99" s="32"/>
      <c r="BMD99" s="33"/>
      <c r="BME99" s="3"/>
      <c r="BMF99" s="2"/>
      <c r="BMG99" s="34"/>
      <c r="BMH99" s="31"/>
      <c r="BMI99" s="32"/>
      <c r="BMJ99" s="33"/>
      <c r="BMK99" s="3"/>
      <c r="BML99" s="2"/>
      <c r="BMM99" s="34"/>
      <c r="BMN99" s="31"/>
      <c r="BMO99" s="32"/>
      <c r="BMP99" s="33"/>
      <c r="BMQ99" s="3"/>
      <c r="BMR99" s="2"/>
      <c r="BMS99" s="34"/>
      <c r="BMT99" s="31"/>
      <c r="BMU99" s="32"/>
      <c r="BMV99" s="33"/>
      <c r="BMW99" s="3"/>
      <c r="BMX99" s="2"/>
      <c r="BMY99" s="34"/>
      <c r="BMZ99" s="31"/>
      <c r="BNA99" s="32"/>
      <c r="BNB99" s="33"/>
      <c r="BNC99" s="3"/>
      <c r="BND99" s="2"/>
      <c r="BNE99" s="34"/>
      <c r="BNF99" s="31"/>
      <c r="BNG99" s="32"/>
      <c r="BNH99" s="33"/>
      <c r="BNI99" s="3"/>
      <c r="BNJ99" s="2"/>
      <c r="BNK99" s="34"/>
      <c r="BNL99" s="31"/>
      <c r="BNM99" s="32"/>
      <c r="BNN99" s="33"/>
      <c r="BNO99" s="3"/>
      <c r="BNP99" s="2"/>
      <c r="BNQ99" s="34"/>
      <c r="BNR99" s="31"/>
      <c r="BNS99" s="32"/>
      <c r="BNT99" s="33"/>
      <c r="BNU99" s="3"/>
      <c r="BNV99" s="2"/>
      <c r="BNW99" s="34"/>
      <c r="BNX99" s="31"/>
      <c r="BNY99" s="32"/>
      <c r="BNZ99" s="33"/>
      <c r="BOA99" s="3"/>
      <c r="BOB99" s="2"/>
      <c r="BOC99" s="34"/>
      <c r="BOD99" s="31"/>
      <c r="BOE99" s="32"/>
      <c r="BOF99" s="33"/>
      <c r="BOG99" s="3"/>
      <c r="BOH99" s="2"/>
      <c r="BOI99" s="34"/>
      <c r="BOJ99" s="31"/>
      <c r="BOK99" s="32"/>
      <c r="BOL99" s="33"/>
      <c r="BOM99" s="3"/>
      <c r="BON99" s="2"/>
      <c r="BOO99" s="34"/>
      <c r="BOP99" s="31"/>
      <c r="BOQ99" s="32"/>
      <c r="BOR99" s="33"/>
      <c r="BOS99" s="3"/>
      <c r="BOT99" s="2"/>
      <c r="BOU99" s="34"/>
      <c r="BOV99" s="31"/>
      <c r="BOW99" s="32"/>
      <c r="BOX99" s="33"/>
      <c r="BOY99" s="3"/>
      <c r="BOZ99" s="2"/>
      <c r="BPA99" s="34"/>
      <c r="BPB99" s="31"/>
      <c r="BPC99" s="32"/>
      <c r="BPD99" s="33"/>
      <c r="BPE99" s="3"/>
      <c r="BPF99" s="2"/>
      <c r="BPG99" s="34"/>
      <c r="BPH99" s="31"/>
      <c r="BPI99" s="32"/>
      <c r="BPJ99" s="33"/>
      <c r="BPK99" s="3"/>
      <c r="BPL99" s="2"/>
      <c r="BPM99" s="34"/>
      <c r="BPN99" s="31"/>
      <c r="BPO99" s="32"/>
      <c r="BPP99" s="33"/>
      <c r="BPQ99" s="3"/>
      <c r="BPR99" s="2"/>
      <c r="BPS99" s="34"/>
      <c r="BPT99" s="31"/>
      <c r="BPU99" s="32"/>
      <c r="BPV99" s="33"/>
      <c r="BPW99" s="3"/>
      <c r="BPX99" s="2"/>
      <c r="BPY99" s="34"/>
      <c r="BPZ99" s="31"/>
      <c r="BQA99" s="32"/>
      <c r="BQB99" s="33"/>
      <c r="BQC99" s="3"/>
      <c r="BQD99" s="2"/>
      <c r="BQE99" s="34"/>
      <c r="BQF99" s="31"/>
      <c r="BQG99" s="32"/>
      <c r="BQH99" s="33"/>
      <c r="BQI99" s="3"/>
      <c r="BQJ99" s="2"/>
      <c r="BQK99" s="34"/>
      <c r="BQL99" s="31"/>
      <c r="BQM99" s="32"/>
      <c r="BQN99" s="33"/>
      <c r="BQO99" s="3"/>
      <c r="BQP99" s="2"/>
      <c r="BQQ99" s="34"/>
      <c r="BQR99" s="31"/>
      <c r="BQS99" s="32"/>
      <c r="BQT99" s="33"/>
      <c r="BQU99" s="3"/>
      <c r="BQV99" s="2"/>
      <c r="BQW99" s="34"/>
      <c r="BQX99" s="31"/>
      <c r="BQY99" s="32"/>
      <c r="BQZ99" s="33"/>
      <c r="BRA99" s="3"/>
      <c r="BRB99" s="2"/>
      <c r="BRC99" s="34"/>
      <c r="BRD99" s="31"/>
      <c r="BRE99" s="32"/>
      <c r="BRF99" s="33"/>
      <c r="BRG99" s="3"/>
      <c r="BRH99" s="2"/>
      <c r="BRI99" s="34"/>
      <c r="BRJ99" s="31"/>
      <c r="BRK99" s="32"/>
      <c r="BRL99" s="33"/>
      <c r="BRM99" s="3"/>
      <c r="BRN99" s="2"/>
      <c r="BRO99" s="34"/>
      <c r="BRP99" s="31"/>
      <c r="BRQ99" s="32"/>
      <c r="BRR99" s="33"/>
      <c r="BRS99" s="3"/>
      <c r="BRT99" s="2"/>
      <c r="BRU99" s="34"/>
      <c r="BRV99" s="31"/>
      <c r="BRW99" s="32"/>
      <c r="BRX99" s="33"/>
      <c r="BRY99" s="3"/>
      <c r="BRZ99" s="2"/>
      <c r="BSA99" s="34"/>
      <c r="BSB99" s="31"/>
      <c r="BSC99" s="32"/>
      <c r="BSD99" s="33"/>
      <c r="BSE99" s="3"/>
      <c r="BSF99" s="2"/>
      <c r="BSG99" s="34"/>
      <c r="BSH99" s="31"/>
      <c r="BSI99" s="32"/>
      <c r="BSJ99" s="33"/>
      <c r="BSK99" s="3"/>
      <c r="BSL99" s="2"/>
      <c r="BSM99" s="34"/>
      <c r="BSN99" s="31"/>
      <c r="BSO99" s="32"/>
      <c r="BSP99" s="33"/>
      <c r="BSQ99" s="3"/>
      <c r="BSR99" s="2"/>
      <c r="BSS99" s="34"/>
      <c r="BST99" s="31"/>
      <c r="BSU99" s="32"/>
      <c r="BSV99" s="33"/>
      <c r="BSW99" s="3"/>
      <c r="BSX99" s="2"/>
      <c r="BSY99" s="34"/>
      <c r="BSZ99" s="31"/>
      <c r="BTA99" s="32"/>
      <c r="BTB99" s="33"/>
      <c r="BTC99" s="3"/>
      <c r="BTD99" s="2"/>
      <c r="BTE99" s="34"/>
      <c r="BTF99" s="31"/>
      <c r="BTG99" s="32"/>
      <c r="BTH99" s="33"/>
      <c r="BTI99" s="3"/>
      <c r="BTJ99" s="2"/>
      <c r="BTK99" s="34"/>
      <c r="BTL99" s="31"/>
      <c r="BTM99" s="32"/>
      <c r="BTN99" s="33"/>
      <c r="BTO99" s="3"/>
      <c r="BTP99" s="2"/>
      <c r="BTQ99" s="34"/>
      <c r="BTR99" s="31"/>
      <c r="BTS99" s="32"/>
      <c r="BTT99" s="33"/>
      <c r="BTU99" s="3"/>
      <c r="BTV99" s="2"/>
      <c r="BTW99" s="34"/>
      <c r="BTX99" s="31"/>
      <c r="BTY99" s="32"/>
      <c r="BTZ99" s="33"/>
      <c r="BUA99" s="3"/>
      <c r="BUB99" s="2"/>
      <c r="BUC99" s="34"/>
      <c r="BUD99" s="31"/>
      <c r="BUE99" s="32"/>
      <c r="BUF99" s="33"/>
      <c r="BUG99" s="3"/>
      <c r="BUH99" s="2"/>
      <c r="BUI99" s="34"/>
      <c r="BUJ99" s="31"/>
      <c r="BUK99" s="32"/>
      <c r="BUL99" s="33"/>
      <c r="BUM99" s="3"/>
      <c r="BUN99" s="2"/>
      <c r="BUO99" s="34"/>
      <c r="BUP99" s="31"/>
      <c r="BUQ99" s="32"/>
      <c r="BUR99" s="33"/>
      <c r="BUS99" s="3"/>
      <c r="BUT99" s="2"/>
      <c r="BUU99" s="34"/>
      <c r="BUV99" s="31"/>
      <c r="BUW99" s="32"/>
      <c r="BUX99" s="33"/>
      <c r="BUY99" s="3"/>
      <c r="BUZ99" s="2"/>
      <c r="BVA99" s="34"/>
      <c r="BVB99" s="31"/>
      <c r="BVC99" s="32"/>
      <c r="BVD99" s="33"/>
      <c r="BVE99" s="3"/>
      <c r="BVF99" s="2"/>
      <c r="BVG99" s="34"/>
      <c r="BVH99" s="31"/>
      <c r="BVI99" s="32"/>
      <c r="BVJ99" s="33"/>
      <c r="BVK99" s="3"/>
      <c r="BVL99" s="2"/>
      <c r="BVM99" s="34"/>
      <c r="BVN99" s="31"/>
      <c r="BVO99" s="32"/>
      <c r="BVP99" s="33"/>
      <c r="BVQ99" s="3"/>
      <c r="BVR99" s="2"/>
      <c r="BVS99" s="34"/>
      <c r="BVT99" s="31"/>
      <c r="BVU99" s="32"/>
      <c r="BVV99" s="33"/>
      <c r="BVW99" s="3"/>
      <c r="BVX99" s="2"/>
      <c r="BVY99" s="34"/>
      <c r="BVZ99" s="31"/>
      <c r="BWA99" s="32"/>
      <c r="BWB99" s="33"/>
      <c r="BWC99" s="3"/>
      <c r="BWD99" s="2"/>
      <c r="BWE99" s="34"/>
      <c r="BWF99" s="31"/>
      <c r="BWG99" s="32"/>
      <c r="BWH99" s="33"/>
      <c r="BWI99" s="3"/>
      <c r="BWJ99" s="2"/>
      <c r="BWK99" s="34"/>
      <c r="BWL99" s="31"/>
      <c r="BWM99" s="32"/>
      <c r="BWN99" s="33"/>
      <c r="BWO99" s="3"/>
      <c r="BWP99" s="2"/>
      <c r="BWQ99" s="34"/>
      <c r="BWR99" s="31"/>
      <c r="BWS99" s="32"/>
      <c r="BWT99" s="33"/>
      <c r="BWU99" s="3"/>
      <c r="BWV99" s="2"/>
      <c r="BWW99" s="34"/>
      <c r="BWX99" s="31"/>
      <c r="BWY99" s="32"/>
      <c r="BWZ99" s="33"/>
      <c r="BXA99" s="3"/>
      <c r="BXB99" s="2"/>
      <c r="BXC99" s="34"/>
      <c r="BXD99" s="31"/>
      <c r="BXE99" s="32"/>
      <c r="BXF99" s="33"/>
      <c r="BXG99" s="3"/>
      <c r="BXH99" s="2"/>
      <c r="BXI99" s="34"/>
      <c r="BXJ99" s="31"/>
      <c r="BXK99" s="32"/>
      <c r="BXL99" s="33"/>
      <c r="BXM99" s="3"/>
      <c r="BXN99" s="2"/>
      <c r="BXO99" s="34"/>
      <c r="BXP99" s="31"/>
      <c r="BXQ99" s="32"/>
      <c r="BXR99" s="33"/>
      <c r="BXS99" s="3"/>
      <c r="BXT99" s="2"/>
      <c r="BXU99" s="34"/>
      <c r="BXV99" s="31"/>
      <c r="BXW99" s="32"/>
      <c r="BXX99" s="33"/>
      <c r="BXY99" s="3"/>
      <c r="BXZ99" s="2"/>
      <c r="BYA99" s="34"/>
      <c r="BYB99" s="31"/>
      <c r="BYC99" s="32"/>
      <c r="BYD99" s="33"/>
      <c r="BYE99" s="3"/>
      <c r="BYF99" s="2"/>
      <c r="BYG99" s="34"/>
      <c r="BYH99" s="31"/>
      <c r="BYI99" s="32"/>
      <c r="BYJ99" s="33"/>
      <c r="BYK99" s="3"/>
      <c r="BYL99" s="2"/>
      <c r="BYM99" s="34"/>
      <c r="BYN99" s="31"/>
      <c r="BYO99" s="32"/>
      <c r="BYP99" s="33"/>
      <c r="BYQ99" s="3"/>
      <c r="BYR99" s="2"/>
      <c r="BYS99" s="34"/>
      <c r="BYT99" s="31"/>
      <c r="BYU99" s="32"/>
      <c r="BYV99" s="33"/>
      <c r="BYW99" s="3"/>
      <c r="BYX99" s="2"/>
      <c r="BYY99" s="34"/>
      <c r="BYZ99" s="31"/>
      <c r="BZA99" s="32"/>
      <c r="BZB99" s="33"/>
      <c r="BZC99" s="3"/>
      <c r="BZD99" s="2"/>
      <c r="BZE99" s="34"/>
      <c r="BZF99" s="31"/>
      <c r="BZG99" s="32"/>
      <c r="BZH99" s="33"/>
      <c r="BZI99" s="3"/>
      <c r="BZJ99" s="2"/>
      <c r="BZK99" s="34"/>
      <c r="BZL99" s="31"/>
      <c r="BZM99" s="32"/>
      <c r="BZN99" s="33"/>
      <c r="BZO99" s="3"/>
      <c r="BZP99" s="2"/>
      <c r="BZQ99" s="34"/>
      <c r="BZR99" s="31"/>
      <c r="BZS99" s="32"/>
      <c r="BZT99" s="33"/>
      <c r="BZU99" s="3"/>
      <c r="BZV99" s="2"/>
      <c r="BZW99" s="34"/>
      <c r="BZX99" s="31"/>
      <c r="BZY99" s="32"/>
      <c r="BZZ99" s="33"/>
      <c r="CAA99" s="3"/>
      <c r="CAB99" s="2"/>
      <c r="CAC99" s="34"/>
      <c r="CAD99" s="31"/>
      <c r="CAE99" s="32"/>
      <c r="CAF99" s="33"/>
      <c r="CAG99" s="3"/>
      <c r="CAH99" s="2"/>
      <c r="CAI99" s="34"/>
      <c r="CAJ99" s="31"/>
      <c r="CAK99" s="32"/>
      <c r="CAL99" s="33"/>
      <c r="CAM99" s="3"/>
      <c r="CAN99" s="2"/>
      <c r="CAO99" s="34"/>
      <c r="CAP99" s="31"/>
      <c r="CAQ99" s="32"/>
      <c r="CAR99" s="33"/>
      <c r="CAS99" s="3"/>
      <c r="CAT99" s="2"/>
      <c r="CAU99" s="34"/>
      <c r="CAV99" s="31"/>
      <c r="CAW99" s="32"/>
      <c r="CAX99" s="33"/>
      <c r="CAY99" s="3"/>
      <c r="CAZ99" s="2"/>
      <c r="CBA99" s="34"/>
      <c r="CBB99" s="31"/>
      <c r="CBC99" s="32"/>
      <c r="CBD99" s="33"/>
      <c r="CBE99" s="3"/>
      <c r="CBF99" s="2"/>
      <c r="CBG99" s="34"/>
      <c r="CBH99" s="31"/>
      <c r="CBI99" s="32"/>
      <c r="CBJ99" s="33"/>
      <c r="CBK99" s="3"/>
      <c r="CBL99" s="2"/>
      <c r="CBM99" s="34"/>
      <c r="CBN99" s="31"/>
      <c r="CBO99" s="32"/>
      <c r="CBP99" s="33"/>
      <c r="CBQ99" s="3"/>
      <c r="CBR99" s="2"/>
      <c r="CBS99" s="34"/>
      <c r="CBT99" s="31"/>
      <c r="CBU99" s="32"/>
      <c r="CBV99" s="33"/>
      <c r="CBW99" s="3"/>
      <c r="CBX99" s="2"/>
      <c r="CBY99" s="34"/>
      <c r="CBZ99" s="31"/>
      <c r="CCA99" s="32"/>
      <c r="CCB99" s="33"/>
      <c r="CCC99" s="3"/>
      <c r="CCD99" s="2"/>
      <c r="CCE99" s="34"/>
      <c r="CCF99" s="31"/>
      <c r="CCG99" s="32"/>
      <c r="CCH99" s="33"/>
      <c r="CCI99" s="3"/>
      <c r="CCJ99" s="2"/>
      <c r="CCK99" s="34"/>
      <c r="CCL99" s="31"/>
      <c r="CCM99" s="32"/>
      <c r="CCN99" s="33"/>
      <c r="CCO99" s="3"/>
      <c r="CCP99" s="2"/>
      <c r="CCQ99" s="34"/>
      <c r="CCR99" s="31"/>
      <c r="CCS99" s="32"/>
      <c r="CCT99" s="33"/>
      <c r="CCU99" s="3"/>
      <c r="CCV99" s="2"/>
      <c r="CCW99" s="34"/>
      <c r="CCX99" s="31"/>
      <c r="CCY99" s="32"/>
      <c r="CCZ99" s="33"/>
      <c r="CDA99" s="3"/>
      <c r="CDB99" s="2"/>
      <c r="CDC99" s="34"/>
      <c r="CDD99" s="31"/>
      <c r="CDE99" s="32"/>
      <c r="CDF99" s="33"/>
      <c r="CDG99" s="3"/>
      <c r="CDH99" s="2"/>
      <c r="CDI99" s="34"/>
      <c r="CDJ99" s="31"/>
      <c r="CDK99" s="32"/>
      <c r="CDL99" s="33"/>
      <c r="CDM99" s="3"/>
      <c r="CDN99" s="2"/>
      <c r="CDO99" s="34"/>
      <c r="CDP99" s="31"/>
      <c r="CDQ99" s="32"/>
      <c r="CDR99" s="33"/>
      <c r="CDS99" s="3"/>
      <c r="CDT99" s="2"/>
      <c r="CDU99" s="34"/>
      <c r="CDV99" s="31"/>
      <c r="CDW99" s="32"/>
      <c r="CDX99" s="33"/>
      <c r="CDY99" s="3"/>
      <c r="CDZ99" s="2"/>
      <c r="CEA99" s="34"/>
      <c r="CEB99" s="31"/>
      <c r="CEC99" s="32"/>
      <c r="CED99" s="33"/>
      <c r="CEE99" s="3"/>
      <c r="CEF99" s="2"/>
      <c r="CEG99" s="34"/>
      <c r="CEH99" s="31"/>
      <c r="CEI99" s="32"/>
      <c r="CEJ99" s="33"/>
      <c r="CEK99" s="3"/>
      <c r="CEL99" s="2"/>
      <c r="CEM99" s="34"/>
      <c r="CEN99" s="31"/>
      <c r="CEO99" s="32"/>
      <c r="CEP99" s="33"/>
      <c r="CEQ99" s="3"/>
      <c r="CER99" s="2"/>
      <c r="CES99" s="34"/>
      <c r="CET99" s="31"/>
      <c r="CEU99" s="32"/>
      <c r="CEV99" s="33"/>
      <c r="CEW99" s="3"/>
      <c r="CEX99" s="2"/>
      <c r="CEY99" s="34"/>
      <c r="CEZ99" s="31"/>
      <c r="CFA99" s="32"/>
      <c r="CFB99" s="33"/>
      <c r="CFC99" s="3"/>
      <c r="CFD99" s="2"/>
      <c r="CFE99" s="34"/>
      <c r="CFF99" s="31"/>
      <c r="CFG99" s="32"/>
      <c r="CFH99" s="33"/>
      <c r="CFI99" s="3"/>
      <c r="CFJ99" s="2"/>
      <c r="CFK99" s="34"/>
      <c r="CFL99" s="31"/>
      <c r="CFM99" s="32"/>
      <c r="CFN99" s="33"/>
      <c r="CFO99" s="3"/>
      <c r="CFP99" s="2"/>
      <c r="CFQ99" s="34"/>
      <c r="CFR99" s="31"/>
      <c r="CFS99" s="32"/>
      <c r="CFT99" s="33"/>
      <c r="CFU99" s="3"/>
      <c r="CFV99" s="2"/>
      <c r="CFW99" s="34"/>
      <c r="CFX99" s="31"/>
      <c r="CFY99" s="32"/>
      <c r="CFZ99" s="33"/>
      <c r="CGA99" s="3"/>
      <c r="CGB99" s="2"/>
      <c r="CGC99" s="34"/>
      <c r="CGD99" s="31"/>
      <c r="CGE99" s="32"/>
      <c r="CGF99" s="33"/>
      <c r="CGG99" s="3"/>
      <c r="CGH99" s="2"/>
      <c r="CGI99" s="34"/>
      <c r="CGJ99" s="31"/>
      <c r="CGK99" s="32"/>
      <c r="CGL99" s="33"/>
      <c r="CGM99" s="3"/>
      <c r="CGN99" s="2"/>
      <c r="CGO99" s="34"/>
      <c r="CGP99" s="31"/>
      <c r="CGQ99" s="32"/>
      <c r="CGR99" s="33"/>
      <c r="CGS99" s="3"/>
      <c r="CGT99" s="2"/>
      <c r="CGU99" s="34"/>
      <c r="CGV99" s="31"/>
      <c r="CGW99" s="32"/>
      <c r="CGX99" s="33"/>
      <c r="CGY99" s="3"/>
      <c r="CGZ99" s="2"/>
      <c r="CHA99" s="34"/>
      <c r="CHB99" s="31"/>
      <c r="CHC99" s="32"/>
      <c r="CHD99" s="33"/>
      <c r="CHE99" s="3"/>
      <c r="CHF99" s="2"/>
      <c r="CHG99" s="34"/>
      <c r="CHH99" s="31"/>
      <c r="CHI99" s="32"/>
      <c r="CHJ99" s="33"/>
      <c r="CHK99" s="3"/>
      <c r="CHL99" s="2"/>
      <c r="CHM99" s="34"/>
      <c r="CHN99" s="31"/>
      <c r="CHO99" s="32"/>
      <c r="CHP99" s="33"/>
      <c r="CHQ99" s="3"/>
      <c r="CHR99" s="2"/>
      <c r="CHS99" s="34"/>
      <c r="CHT99" s="31"/>
      <c r="CHU99" s="32"/>
      <c r="CHV99" s="33"/>
      <c r="CHW99" s="3"/>
      <c r="CHX99" s="2"/>
      <c r="CHY99" s="34"/>
      <c r="CHZ99" s="31"/>
      <c r="CIA99" s="32"/>
      <c r="CIB99" s="33"/>
      <c r="CIC99" s="3"/>
      <c r="CID99" s="2"/>
      <c r="CIE99" s="34"/>
      <c r="CIF99" s="31"/>
      <c r="CIG99" s="32"/>
      <c r="CIH99" s="33"/>
      <c r="CII99" s="3"/>
      <c r="CIJ99" s="2"/>
      <c r="CIK99" s="34"/>
      <c r="CIL99" s="31"/>
      <c r="CIM99" s="32"/>
      <c r="CIN99" s="33"/>
      <c r="CIO99" s="3"/>
      <c r="CIP99" s="2"/>
      <c r="CIQ99" s="34"/>
      <c r="CIR99" s="31"/>
      <c r="CIS99" s="32"/>
      <c r="CIT99" s="33"/>
      <c r="CIU99" s="3"/>
      <c r="CIV99" s="2"/>
      <c r="CIW99" s="34"/>
      <c r="CIX99" s="31"/>
      <c r="CIY99" s="32"/>
      <c r="CIZ99" s="33"/>
      <c r="CJA99" s="3"/>
      <c r="CJB99" s="2"/>
      <c r="CJC99" s="34"/>
      <c r="CJD99" s="31"/>
      <c r="CJE99" s="32"/>
      <c r="CJF99" s="33"/>
      <c r="CJG99" s="3"/>
      <c r="CJH99" s="2"/>
      <c r="CJI99" s="34"/>
      <c r="CJJ99" s="31"/>
      <c r="CJK99" s="32"/>
      <c r="CJL99" s="33"/>
      <c r="CJM99" s="3"/>
      <c r="CJN99" s="2"/>
      <c r="CJO99" s="34"/>
      <c r="CJP99" s="31"/>
      <c r="CJQ99" s="32"/>
      <c r="CJR99" s="33"/>
      <c r="CJS99" s="3"/>
      <c r="CJT99" s="2"/>
      <c r="CJU99" s="34"/>
      <c r="CJV99" s="31"/>
      <c r="CJW99" s="32"/>
      <c r="CJX99" s="33"/>
      <c r="CJY99" s="3"/>
      <c r="CJZ99" s="2"/>
      <c r="CKA99" s="34"/>
      <c r="CKB99" s="31"/>
      <c r="CKC99" s="32"/>
      <c r="CKD99" s="33"/>
      <c r="CKE99" s="3"/>
      <c r="CKF99" s="2"/>
      <c r="CKG99" s="34"/>
      <c r="CKH99" s="31"/>
      <c r="CKI99" s="32"/>
      <c r="CKJ99" s="33"/>
      <c r="CKK99" s="3"/>
      <c r="CKL99" s="2"/>
      <c r="CKM99" s="34"/>
      <c r="CKN99" s="31"/>
      <c r="CKO99" s="32"/>
      <c r="CKP99" s="33"/>
      <c r="CKQ99" s="3"/>
      <c r="CKR99" s="2"/>
      <c r="CKS99" s="34"/>
      <c r="CKT99" s="31"/>
      <c r="CKU99" s="32"/>
      <c r="CKV99" s="33"/>
      <c r="CKW99" s="3"/>
      <c r="CKX99" s="2"/>
      <c r="CKY99" s="34"/>
      <c r="CKZ99" s="31"/>
      <c r="CLA99" s="32"/>
      <c r="CLB99" s="33"/>
      <c r="CLC99" s="3"/>
      <c r="CLD99" s="2"/>
      <c r="CLE99" s="34"/>
      <c r="CLF99" s="31"/>
      <c r="CLG99" s="32"/>
      <c r="CLH99" s="33"/>
      <c r="CLI99" s="3"/>
      <c r="CLJ99" s="2"/>
      <c r="CLK99" s="34"/>
      <c r="CLL99" s="31"/>
      <c r="CLM99" s="32"/>
      <c r="CLN99" s="33"/>
      <c r="CLO99" s="3"/>
      <c r="CLP99" s="2"/>
      <c r="CLQ99" s="34"/>
      <c r="CLR99" s="31"/>
      <c r="CLS99" s="32"/>
      <c r="CLT99" s="33"/>
      <c r="CLU99" s="3"/>
      <c r="CLV99" s="2"/>
      <c r="CLW99" s="34"/>
      <c r="CLX99" s="31"/>
      <c r="CLY99" s="32"/>
      <c r="CLZ99" s="33"/>
      <c r="CMA99" s="3"/>
      <c r="CMB99" s="2"/>
      <c r="CMC99" s="34"/>
      <c r="CMD99" s="31"/>
      <c r="CME99" s="32"/>
      <c r="CMF99" s="33"/>
      <c r="CMG99" s="3"/>
      <c r="CMH99" s="2"/>
      <c r="CMI99" s="34"/>
      <c r="CMJ99" s="31"/>
      <c r="CMK99" s="32"/>
      <c r="CML99" s="33"/>
      <c r="CMM99" s="3"/>
      <c r="CMN99" s="2"/>
      <c r="CMO99" s="34"/>
      <c r="CMP99" s="31"/>
      <c r="CMQ99" s="32"/>
      <c r="CMR99" s="33"/>
      <c r="CMS99" s="3"/>
      <c r="CMT99" s="2"/>
      <c r="CMU99" s="34"/>
      <c r="CMV99" s="31"/>
      <c r="CMW99" s="32"/>
      <c r="CMX99" s="33"/>
      <c r="CMY99" s="3"/>
      <c r="CMZ99" s="2"/>
      <c r="CNA99" s="34"/>
      <c r="CNB99" s="31"/>
      <c r="CNC99" s="32"/>
      <c r="CND99" s="33"/>
      <c r="CNE99" s="3"/>
      <c r="CNF99" s="2"/>
      <c r="CNG99" s="34"/>
      <c r="CNH99" s="31"/>
      <c r="CNI99" s="32"/>
      <c r="CNJ99" s="33"/>
      <c r="CNK99" s="3"/>
      <c r="CNL99" s="2"/>
      <c r="CNM99" s="34"/>
      <c r="CNN99" s="31"/>
      <c r="CNO99" s="32"/>
      <c r="CNP99" s="33"/>
      <c r="CNQ99" s="3"/>
      <c r="CNR99" s="2"/>
      <c r="CNS99" s="34"/>
      <c r="CNT99" s="31"/>
      <c r="CNU99" s="32"/>
      <c r="CNV99" s="33"/>
      <c r="CNW99" s="3"/>
      <c r="CNX99" s="2"/>
      <c r="CNY99" s="34"/>
      <c r="CNZ99" s="31"/>
      <c r="COA99" s="32"/>
      <c r="COB99" s="33"/>
      <c r="COC99" s="3"/>
      <c r="COD99" s="2"/>
      <c r="COE99" s="34"/>
      <c r="COF99" s="31"/>
      <c r="COG99" s="32"/>
      <c r="COH99" s="33"/>
      <c r="COI99" s="3"/>
      <c r="COJ99" s="2"/>
      <c r="COK99" s="34"/>
      <c r="COL99" s="31"/>
      <c r="COM99" s="32"/>
      <c r="CON99" s="33"/>
      <c r="COO99" s="3"/>
      <c r="COP99" s="2"/>
      <c r="COQ99" s="34"/>
      <c r="COR99" s="31"/>
      <c r="COS99" s="32"/>
      <c r="COT99" s="33"/>
      <c r="COU99" s="3"/>
      <c r="COV99" s="2"/>
      <c r="COW99" s="34"/>
      <c r="COX99" s="31"/>
      <c r="COY99" s="32"/>
      <c r="COZ99" s="33"/>
      <c r="CPA99" s="3"/>
      <c r="CPB99" s="2"/>
      <c r="CPC99" s="34"/>
      <c r="CPD99" s="31"/>
      <c r="CPE99" s="32"/>
      <c r="CPF99" s="33"/>
      <c r="CPG99" s="3"/>
      <c r="CPH99" s="2"/>
      <c r="CPI99" s="34"/>
      <c r="CPJ99" s="31"/>
      <c r="CPK99" s="32"/>
      <c r="CPL99" s="33"/>
      <c r="CPM99" s="3"/>
      <c r="CPN99" s="2"/>
      <c r="CPO99" s="34"/>
      <c r="CPP99" s="31"/>
      <c r="CPQ99" s="32"/>
      <c r="CPR99" s="33"/>
      <c r="CPS99" s="3"/>
      <c r="CPT99" s="2"/>
      <c r="CPU99" s="34"/>
      <c r="CPV99" s="31"/>
      <c r="CPW99" s="32"/>
      <c r="CPX99" s="33"/>
      <c r="CPY99" s="3"/>
      <c r="CPZ99" s="2"/>
      <c r="CQA99" s="34"/>
      <c r="CQB99" s="31"/>
      <c r="CQC99" s="32"/>
      <c r="CQD99" s="33"/>
      <c r="CQE99" s="3"/>
      <c r="CQF99" s="2"/>
      <c r="CQG99" s="34"/>
      <c r="CQH99" s="31"/>
      <c r="CQI99" s="32"/>
      <c r="CQJ99" s="33"/>
      <c r="CQK99" s="3"/>
      <c r="CQL99" s="2"/>
      <c r="CQM99" s="34"/>
      <c r="CQN99" s="31"/>
      <c r="CQO99" s="32"/>
      <c r="CQP99" s="33"/>
      <c r="CQQ99" s="3"/>
      <c r="CQR99" s="2"/>
      <c r="CQS99" s="34"/>
      <c r="CQT99" s="31"/>
      <c r="CQU99" s="32"/>
      <c r="CQV99" s="33"/>
      <c r="CQW99" s="3"/>
      <c r="CQX99" s="2"/>
      <c r="CQY99" s="34"/>
      <c r="CQZ99" s="31"/>
      <c r="CRA99" s="32"/>
      <c r="CRB99" s="33"/>
      <c r="CRC99" s="3"/>
      <c r="CRD99" s="2"/>
      <c r="CRE99" s="34"/>
      <c r="CRF99" s="31"/>
      <c r="CRG99" s="32"/>
      <c r="CRH99" s="33"/>
      <c r="CRI99" s="3"/>
      <c r="CRJ99" s="2"/>
      <c r="CRK99" s="34"/>
      <c r="CRL99" s="31"/>
      <c r="CRM99" s="32"/>
      <c r="CRN99" s="33"/>
      <c r="CRO99" s="3"/>
      <c r="CRP99" s="2"/>
      <c r="CRQ99" s="34"/>
      <c r="CRR99" s="31"/>
      <c r="CRS99" s="32"/>
      <c r="CRT99" s="33"/>
      <c r="CRU99" s="3"/>
      <c r="CRV99" s="2"/>
      <c r="CRW99" s="34"/>
      <c r="CRX99" s="31"/>
      <c r="CRY99" s="32"/>
      <c r="CRZ99" s="33"/>
      <c r="CSA99" s="3"/>
      <c r="CSB99" s="2"/>
      <c r="CSC99" s="34"/>
      <c r="CSD99" s="31"/>
      <c r="CSE99" s="32"/>
      <c r="CSF99" s="33"/>
      <c r="CSG99" s="3"/>
      <c r="CSH99" s="2"/>
      <c r="CSI99" s="34"/>
      <c r="CSJ99" s="31"/>
      <c r="CSK99" s="32"/>
      <c r="CSL99" s="33"/>
      <c r="CSM99" s="3"/>
      <c r="CSN99" s="2"/>
      <c r="CSO99" s="34"/>
      <c r="CSP99" s="31"/>
      <c r="CSQ99" s="32"/>
      <c r="CSR99" s="33"/>
      <c r="CSS99" s="3"/>
      <c r="CST99" s="2"/>
      <c r="CSU99" s="34"/>
      <c r="CSV99" s="31"/>
      <c r="CSW99" s="32"/>
      <c r="CSX99" s="33"/>
      <c r="CSY99" s="3"/>
      <c r="CSZ99" s="2"/>
      <c r="CTA99" s="34"/>
      <c r="CTB99" s="31"/>
      <c r="CTC99" s="32"/>
      <c r="CTD99" s="33"/>
      <c r="CTE99" s="3"/>
      <c r="CTF99" s="2"/>
      <c r="CTG99" s="34"/>
      <c r="CTH99" s="31"/>
      <c r="CTI99" s="32"/>
      <c r="CTJ99" s="33"/>
      <c r="CTK99" s="3"/>
      <c r="CTL99" s="2"/>
      <c r="CTM99" s="34"/>
      <c r="CTN99" s="31"/>
      <c r="CTO99" s="32"/>
      <c r="CTP99" s="33"/>
      <c r="CTQ99" s="3"/>
      <c r="CTR99" s="2"/>
      <c r="CTS99" s="34"/>
      <c r="CTT99" s="31"/>
      <c r="CTU99" s="32"/>
      <c r="CTV99" s="33"/>
      <c r="CTW99" s="3"/>
      <c r="CTX99" s="2"/>
      <c r="CTY99" s="34"/>
      <c r="CTZ99" s="31"/>
      <c r="CUA99" s="32"/>
    </row>
    <row r="100" s="1" customFormat="1" ht="195" customHeight="1" spans="1:2575">
      <c r="A100" s="32"/>
      <c r="B100" s="33"/>
      <c r="C100" s="3"/>
      <c r="D100" s="2"/>
      <c r="E100" s="34"/>
      <c r="F100" s="31"/>
      <c r="G100" s="32"/>
      <c r="H100" s="33"/>
      <c r="I100" s="3"/>
      <c r="J100" s="2"/>
      <c r="K100" s="34"/>
      <c r="L100" s="31"/>
      <c r="M100" s="32"/>
      <c r="N100" s="33"/>
      <c r="O100" s="3"/>
      <c r="P100" s="2"/>
      <c r="Q100" s="34"/>
      <c r="R100" s="31"/>
      <c r="S100" s="32"/>
      <c r="T100" s="33"/>
      <c r="U100" s="3"/>
      <c r="V100" s="2"/>
      <c r="W100" s="34"/>
      <c r="X100" s="31"/>
      <c r="Y100" s="32"/>
      <c r="Z100" s="33"/>
      <c r="AA100" s="3"/>
      <c r="AB100" s="2"/>
      <c r="AC100" s="34"/>
      <c r="AD100" s="31"/>
      <c r="AE100" s="32"/>
      <c r="AF100" s="33"/>
      <c r="AG100" s="3"/>
      <c r="AH100" s="2"/>
      <c r="AI100" s="34"/>
      <c r="AJ100" s="31"/>
      <c r="AK100" s="32"/>
      <c r="AL100" s="33"/>
      <c r="AM100" s="3"/>
      <c r="AN100" s="2"/>
      <c r="AO100" s="34"/>
      <c r="AP100" s="31"/>
      <c r="AQ100" s="32"/>
      <c r="AR100" s="33"/>
      <c r="AS100" s="3"/>
      <c r="AT100" s="2"/>
      <c r="AU100" s="34"/>
      <c r="AV100" s="31"/>
      <c r="AW100" s="32"/>
      <c r="AX100" s="33"/>
      <c r="AY100" s="3"/>
      <c r="AZ100" s="2"/>
      <c r="BA100" s="34"/>
      <c r="BB100" s="31"/>
      <c r="BC100" s="32"/>
      <c r="BD100" s="33"/>
      <c r="BE100" s="3"/>
      <c r="BF100" s="2"/>
      <c r="BG100" s="34"/>
      <c r="BH100" s="31"/>
      <c r="BI100" s="32"/>
      <c r="BJ100" s="33"/>
      <c r="BK100" s="3"/>
      <c r="BL100" s="2"/>
      <c r="BM100" s="34"/>
      <c r="BN100" s="31"/>
      <c r="BO100" s="32"/>
      <c r="BP100" s="33"/>
      <c r="BQ100" s="3"/>
      <c r="BR100" s="2"/>
      <c r="BS100" s="34"/>
      <c r="BT100" s="31"/>
      <c r="BU100" s="32"/>
      <c r="BV100" s="33"/>
      <c r="BW100" s="3"/>
      <c r="BX100" s="2"/>
      <c r="BY100" s="34"/>
      <c r="BZ100" s="31"/>
      <c r="CA100" s="32"/>
      <c r="CB100" s="33"/>
      <c r="CC100" s="3"/>
      <c r="CD100" s="2"/>
      <c r="CE100" s="34"/>
      <c r="CF100" s="31"/>
      <c r="CG100" s="32"/>
      <c r="CH100" s="33"/>
      <c r="CI100" s="3"/>
      <c r="CJ100" s="2"/>
      <c r="CK100" s="34"/>
      <c r="CL100" s="31"/>
      <c r="CM100" s="32"/>
      <c r="CN100" s="33"/>
      <c r="CO100" s="3"/>
      <c r="CP100" s="2"/>
      <c r="CQ100" s="34"/>
      <c r="CR100" s="31"/>
      <c r="CS100" s="32"/>
      <c r="CT100" s="33"/>
      <c r="CU100" s="3"/>
      <c r="CV100" s="2"/>
      <c r="CW100" s="34"/>
      <c r="CX100" s="31"/>
      <c r="CY100" s="32"/>
      <c r="CZ100" s="33"/>
      <c r="DA100" s="3"/>
      <c r="DB100" s="2"/>
      <c r="DC100" s="34"/>
      <c r="DD100" s="31"/>
      <c r="DE100" s="32"/>
      <c r="DF100" s="33"/>
      <c r="DG100" s="3"/>
      <c r="DH100" s="2"/>
      <c r="DI100" s="34"/>
      <c r="DJ100" s="31"/>
      <c r="DK100" s="32"/>
      <c r="DL100" s="33"/>
      <c r="DM100" s="3"/>
      <c r="DN100" s="2"/>
      <c r="DO100" s="34"/>
      <c r="DP100" s="31"/>
      <c r="DQ100" s="32"/>
      <c r="DR100" s="33"/>
      <c r="DS100" s="3"/>
      <c r="DT100" s="2"/>
      <c r="DU100" s="34"/>
      <c r="DV100" s="31"/>
      <c r="DW100" s="32"/>
      <c r="DX100" s="33"/>
      <c r="DY100" s="3"/>
      <c r="DZ100" s="2"/>
      <c r="EA100" s="34"/>
      <c r="EB100" s="31"/>
      <c r="EC100" s="32"/>
      <c r="ED100" s="33"/>
      <c r="EE100" s="3"/>
      <c r="EF100" s="2"/>
      <c r="EG100" s="34"/>
      <c r="EH100" s="31"/>
      <c r="EI100" s="32"/>
      <c r="EJ100" s="33"/>
      <c r="EK100" s="3"/>
      <c r="EL100" s="2"/>
      <c r="EM100" s="34"/>
      <c r="EN100" s="31"/>
      <c r="EO100" s="32"/>
      <c r="EP100" s="33"/>
      <c r="EQ100" s="3"/>
      <c r="ER100" s="2"/>
      <c r="ES100" s="34"/>
      <c r="ET100" s="31"/>
      <c r="EU100" s="32"/>
      <c r="EV100" s="33"/>
      <c r="EW100" s="3"/>
      <c r="EX100" s="2"/>
      <c r="EY100" s="34"/>
      <c r="EZ100" s="31"/>
      <c r="FA100" s="32"/>
      <c r="FB100" s="33"/>
      <c r="FC100" s="3"/>
      <c r="FD100" s="2"/>
      <c r="FE100" s="34"/>
      <c r="FF100" s="31"/>
      <c r="FG100" s="32"/>
      <c r="FH100" s="33"/>
      <c r="FI100" s="3"/>
      <c r="FJ100" s="2"/>
      <c r="FK100" s="34"/>
      <c r="FL100" s="31"/>
      <c r="FM100" s="32"/>
      <c r="FN100" s="33"/>
      <c r="FO100" s="3"/>
      <c r="FP100" s="2"/>
      <c r="FQ100" s="34"/>
      <c r="FR100" s="31"/>
      <c r="FS100" s="32"/>
      <c r="FT100" s="33"/>
      <c r="FU100" s="3"/>
      <c r="FV100" s="2"/>
      <c r="FW100" s="34"/>
      <c r="FX100" s="31"/>
      <c r="FY100" s="32"/>
      <c r="FZ100" s="33"/>
      <c r="GA100" s="3"/>
      <c r="GB100" s="2"/>
      <c r="GC100" s="34"/>
      <c r="GD100" s="31"/>
      <c r="GE100" s="32"/>
      <c r="GF100" s="33"/>
      <c r="GG100" s="3"/>
      <c r="GH100" s="2"/>
      <c r="GI100" s="34"/>
      <c r="GJ100" s="31"/>
      <c r="GK100" s="32"/>
      <c r="GL100" s="33"/>
      <c r="GM100" s="3"/>
      <c r="GN100" s="2"/>
      <c r="GO100" s="34"/>
      <c r="GP100" s="31"/>
      <c r="GQ100" s="32"/>
      <c r="GR100" s="33"/>
      <c r="GS100" s="3"/>
      <c r="GT100" s="2"/>
      <c r="GU100" s="34"/>
      <c r="GV100" s="31"/>
      <c r="GW100" s="32"/>
      <c r="GX100" s="33"/>
      <c r="GY100" s="3"/>
      <c r="GZ100" s="2"/>
      <c r="HA100" s="34"/>
      <c r="HB100" s="31"/>
      <c r="HC100" s="32"/>
      <c r="HD100" s="33"/>
      <c r="HE100" s="3"/>
      <c r="HF100" s="2"/>
      <c r="HG100" s="34"/>
      <c r="HH100" s="31"/>
      <c r="HI100" s="32"/>
      <c r="HJ100" s="33"/>
      <c r="HK100" s="3"/>
      <c r="HL100" s="2"/>
      <c r="HM100" s="34"/>
      <c r="HN100" s="31"/>
      <c r="HO100" s="32"/>
      <c r="HP100" s="33"/>
      <c r="HQ100" s="3"/>
      <c r="HR100" s="2"/>
      <c r="HS100" s="34"/>
      <c r="HT100" s="31"/>
      <c r="HU100" s="32"/>
      <c r="HV100" s="33"/>
      <c r="HW100" s="3"/>
      <c r="HX100" s="2"/>
      <c r="HY100" s="34"/>
      <c r="HZ100" s="31"/>
      <c r="IA100" s="32"/>
      <c r="IB100" s="33"/>
      <c r="IC100" s="3"/>
      <c r="ID100" s="2"/>
      <c r="IE100" s="34"/>
      <c r="IF100" s="31"/>
      <c r="IG100" s="32"/>
      <c r="IH100" s="33"/>
      <c r="II100" s="3"/>
      <c r="IJ100" s="2"/>
      <c r="IK100" s="34"/>
      <c r="IL100" s="31"/>
      <c r="IM100" s="32"/>
      <c r="IN100" s="33"/>
      <c r="IO100" s="3"/>
      <c r="IP100" s="2"/>
      <c r="IQ100" s="34"/>
      <c r="IR100" s="31"/>
      <c r="IS100" s="32"/>
      <c r="IT100" s="33"/>
      <c r="IU100" s="3"/>
      <c r="IV100" s="2"/>
      <c r="IW100" s="34"/>
      <c r="IX100" s="31"/>
      <c r="IY100" s="32"/>
      <c r="IZ100" s="33"/>
      <c r="JA100" s="3"/>
      <c r="JB100" s="2"/>
      <c r="JC100" s="34"/>
      <c r="JD100" s="31"/>
      <c r="JE100" s="32"/>
      <c r="JF100" s="33"/>
      <c r="JG100" s="3"/>
      <c r="JH100" s="2"/>
      <c r="JI100" s="34"/>
      <c r="JJ100" s="31"/>
      <c r="JK100" s="32"/>
      <c r="JL100" s="33"/>
      <c r="JM100" s="3"/>
      <c r="JN100" s="2"/>
      <c r="JO100" s="34"/>
      <c r="JP100" s="31"/>
      <c r="JQ100" s="32"/>
      <c r="JR100" s="33"/>
      <c r="JS100" s="3"/>
      <c r="JT100" s="2"/>
      <c r="JU100" s="34"/>
      <c r="JV100" s="31"/>
      <c r="JW100" s="32"/>
      <c r="JX100" s="33"/>
      <c r="JY100" s="3"/>
      <c r="JZ100" s="2"/>
      <c r="KA100" s="34"/>
      <c r="KB100" s="31"/>
      <c r="KC100" s="32"/>
      <c r="KD100" s="33"/>
      <c r="KE100" s="3"/>
      <c r="KF100" s="2"/>
      <c r="KG100" s="34"/>
      <c r="KH100" s="31"/>
      <c r="KI100" s="32"/>
      <c r="KJ100" s="33"/>
      <c r="KK100" s="3"/>
      <c r="KL100" s="2"/>
      <c r="KM100" s="34"/>
      <c r="KN100" s="31"/>
      <c r="KO100" s="32"/>
      <c r="KP100" s="33"/>
      <c r="KQ100" s="3"/>
      <c r="KR100" s="2"/>
      <c r="KS100" s="34"/>
      <c r="KT100" s="31"/>
      <c r="KU100" s="32"/>
      <c r="KV100" s="33"/>
      <c r="KW100" s="3"/>
      <c r="KX100" s="2"/>
      <c r="KY100" s="34"/>
      <c r="KZ100" s="31"/>
      <c r="LA100" s="32"/>
      <c r="LB100" s="33"/>
      <c r="LC100" s="3"/>
      <c r="LD100" s="2"/>
      <c r="LE100" s="34"/>
      <c r="LF100" s="31"/>
      <c r="LG100" s="32"/>
      <c r="LH100" s="33"/>
      <c r="LI100" s="3"/>
      <c r="LJ100" s="2"/>
      <c r="LK100" s="34"/>
      <c r="LL100" s="31"/>
      <c r="LM100" s="32"/>
      <c r="LN100" s="33"/>
      <c r="LO100" s="3"/>
      <c r="LP100" s="2"/>
      <c r="LQ100" s="34"/>
      <c r="LR100" s="31"/>
      <c r="LS100" s="32"/>
      <c r="LT100" s="33"/>
      <c r="LU100" s="3"/>
      <c r="LV100" s="2"/>
      <c r="LW100" s="34"/>
      <c r="LX100" s="31"/>
      <c r="LY100" s="32"/>
      <c r="LZ100" s="33"/>
      <c r="MA100" s="3"/>
      <c r="MB100" s="2"/>
      <c r="MC100" s="34"/>
      <c r="MD100" s="31"/>
      <c r="ME100" s="32"/>
      <c r="MF100" s="33"/>
      <c r="MG100" s="3"/>
      <c r="MH100" s="2"/>
      <c r="MI100" s="34"/>
      <c r="MJ100" s="31"/>
      <c r="MK100" s="32"/>
      <c r="ML100" s="33"/>
      <c r="MM100" s="3"/>
      <c r="MN100" s="2"/>
      <c r="MO100" s="34"/>
      <c r="MP100" s="31"/>
      <c r="MQ100" s="32"/>
      <c r="MR100" s="33"/>
      <c r="MS100" s="3"/>
      <c r="MT100" s="2"/>
      <c r="MU100" s="34"/>
      <c r="MV100" s="31"/>
      <c r="MW100" s="32"/>
      <c r="MX100" s="33"/>
      <c r="MY100" s="3"/>
      <c r="MZ100" s="2"/>
      <c r="NA100" s="34"/>
      <c r="NB100" s="31"/>
      <c r="NC100" s="32"/>
      <c r="ND100" s="33"/>
      <c r="NE100" s="3"/>
      <c r="NF100" s="2"/>
      <c r="NG100" s="34"/>
      <c r="NH100" s="31"/>
      <c r="NI100" s="32"/>
      <c r="NJ100" s="33"/>
      <c r="NK100" s="3"/>
      <c r="NL100" s="2"/>
      <c r="NM100" s="34"/>
      <c r="NN100" s="31"/>
      <c r="NO100" s="32"/>
      <c r="NP100" s="33"/>
      <c r="NQ100" s="3"/>
      <c r="NR100" s="2"/>
      <c r="NS100" s="34"/>
      <c r="NT100" s="31"/>
      <c r="NU100" s="32"/>
      <c r="NV100" s="33"/>
      <c r="NW100" s="3"/>
      <c r="NX100" s="2"/>
      <c r="NY100" s="34"/>
      <c r="NZ100" s="31"/>
      <c r="OA100" s="32"/>
      <c r="OB100" s="33"/>
      <c r="OC100" s="3"/>
      <c r="OD100" s="2"/>
      <c r="OE100" s="34"/>
      <c r="OF100" s="31"/>
      <c r="OG100" s="32"/>
      <c r="OH100" s="33"/>
      <c r="OI100" s="3"/>
      <c r="OJ100" s="2"/>
      <c r="OK100" s="34"/>
      <c r="OL100" s="31"/>
      <c r="OM100" s="32"/>
      <c r="ON100" s="33"/>
      <c r="OO100" s="3"/>
      <c r="OP100" s="2"/>
      <c r="OQ100" s="34"/>
      <c r="OR100" s="31"/>
      <c r="OS100" s="32"/>
      <c r="OT100" s="33"/>
      <c r="OU100" s="3"/>
      <c r="OV100" s="2"/>
      <c r="OW100" s="34"/>
      <c r="OX100" s="31"/>
      <c r="OY100" s="32"/>
      <c r="OZ100" s="33"/>
      <c r="PA100" s="3"/>
      <c r="PB100" s="2"/>
      <c r="PC100" s="34"/>
      <c r="PD100" s="31"/>
      <c r="PE100" s="32"/>
      <c r="PF100" s="33"/>
      <c r="PG100" s="3"/>
      <c r="PH100" s="2"/>
      <c r="PI100" s="34"/>
      <c r="PJ100" s="31"/>
      <c r="PK100" s="32"/>
      <c r="PL100" s="33"/>
      <c r="PM100" s="3"/>
      <c r="PN100" s="2"/>
      <c r="PO100" s="34"/>
      <c r="PP100" s="31"/>
      <c r="PQ100" s="32"/>
      <c r="PR100" s="33"/>
      <c r="PS100" s="3"/>
      <c r="PT100" s="2"/>
      <c r="PU100" s="34"/>
      <c r="PV100" s="31"/>
      <c r="PW100" s="32"/>
      <c r="PX100" s="33"/>
      <c r="PY100" s="3"/>
      <c r="PZ100" s="2"/>
      <c r="QA100" s="34"/>
      <c r="QB100" s="31"/>
      <c r="QC100" s="32"/>
      <c r="QD100" s="33"/>
      <c r="QE100" s="3"/>
      <c r="QF100" s="2"/>
      <c r="QG100" s="34"/>
      <c r="QH100" s="31"/>
      <c r="QI100" s="32"/>
      <c r="QJ100" s="33"/>
      <c r="QK100" s="3"/>
      <c r="QL100" s="2"/>
      <c r="QM100" s="34"/>
      <c r="QN100" s="31"/>
      <c r="QO100" s="32"/>
      <c r="QP100" s="33"/>
      <c r="QQ100" s="3"/>
      <c r="QR100" s="2"/>
      <c r="QS100" s="34"/>
      <c r="QT100" s="31"/>
      <c r="QU100" s="32"/>
      <c r="QV100" s="33"/>
      <c r="QW100" s="3"/>
      <c r="QX100" s="2"/>
      <c r="QY100" s="34"/>
      <c r="QZ100" s="31"/>
      <c r="RA100" s="32"/>
      <c r="RB100" s="33"/>
      <c r="RC100" s="3"/>
      <c r="RD100" s="2"/>
      <c r="RE100" s="34"/>
      <c r="RF100" s="31"/>
      <c r="RG100" s="32"/>
      <c r="RH100" s="33"/>
      <c r="RI100" s="3"/>
      <c r="RJ100" s="2"/>
      <c r="RK100" s="34"/>
      <c r="RL100" s="31"/>
      <c r="RM100" s="32"/>
      <c r="RN100" s="33"/>
      <c r="RO100" s="3"/>
      <c r="RP100" s="2"/>
      <c r="RQ100" s="34"/>
      <c r="RR100" s="31"/>
      <c r="RS100" s="32"/>
      <c r="RT100" s="33"/>
      <c r="RU100" s="3"/>
      <c r="RV100" s="2"/>
      <c r="RW100" s="34"/>
      <c r="RX100" s="31"/>
      <c r="RY100" s="32"/>
      <c r="RZ100" s="33"/>
      <c r="SA100" s="3"/>
      <c r="SB100" s="2"/>
      <c r="SC100" s="34"/>
      <c r="SD100" s="31"/>
      <c r="SE100" s="32"/>
      <c r="SF100" s="33"/>
      <c r="SG100" s="3"/>
      <c r="SH100" s="2"/>
      <c r="SI100" s="34"/>
      <c r="SJ100" s="31"/>
      <c r="SK100" s="32"/>
      <c r="SL100" s="33"/>
      <c r="SM100" s="3"/>
      <c r="SN100" s="2"/>
      <c r="SO100" s="34"/>
      <c r="SP100" s="31"/>
      <c r="SQ100" s="32"/>
      <c r="SR100" s="33"/>
      <c r="SS100" s="3"/>
      <c r="ST100" s="2"/>
      <c r="SU100" s="34"/>
      <c r="SV100" s="31"/>
      <c r="SW100" s="32"/>
      <c r="SX100" s="33"/>
      <c r="SY100" s="3"/>
      <c r="SZ100" s="2"/>
      <c r="TA100" s="34"/>
      <c r="TB100" s="31"/>
      <c r="TC100" s="32"/>
      <c r="TD100" s="33"/>
      <c r="TE100" s="3"/>
      <c r="TF100" s="2"/>
      <c r="TG100" s="34"/>
      <c r="TH100" s="31"/>
      <c r="TI100" s="32"/>
      <c r="TJ100" s="33"/>
      <c r="TK100" s="3"/>
      <c r="TL100" s="2"/>
      <c r="TM100" s="34"/>
      <c r="TN100" s="31"/>
      <c r="TO100" s="32"/>
      <c r="TP100" s="33"/>
      <c r="TQ100" s="3"/>
      <c r="TR100" s="2"/>
      <c r="TS100" s="34"/>
      <c r="TT100" s="31"/>
      <c r="TU100" s="32"/>
      <c r="TV100" s="33"/>
      <c r="TW100" s="3"/>
      <c r="TX100" s="2"/>
      <c r="TY100" s="34"/>
      <c r="TZ100" s="31"/>
      <c r="UA100" s="32"/>
      <c r="UB100" s="33"/>
      <c r="UC100" s="3"/>
      <c r="UD100" s="2"/>
      <c r="UE100" s="34"/>
      <c r="UF100" s="31"/>
      <c r="UG100" s="32"/>
      <c r="UH100" s="33"/>
      <c r="UI100" s="3"/>
      <c r="UJ100" s="2"/>
      <c r="UK100" s="34"/>
      <c r="UL100" s="31"/>
      <c r="UM100" s="32"/>
      <c r="UN100" s="33"/>
      <c r="UO100" s="3"/>
      <c r="UP100" s="2"/>
      <c r="UQ100" s="34"/>
      <c r="UR100" s="31"/>
      <c r="US100" s="32"/>
      <c r="UT100" s="33"/>
      <c r="UU100" s="3"/>
      <c r="UV100" s="2"/>
      <c r="UW100" s="34"/>
      <c r="UX100" s="31"/>
      <c r="UY100" s="32"/>
      <c r="UZ100" s="33"/>
      <c r="VA100" s="3"/>
      <c r="VB100" s="2"/>
      <c r="VC100" s="34"/>
      <c r="VD100" s="31"/>
      <c r="VE100" s="32"/>
      <c r="VF100" s="33"/>
      <c r="VG100" s="3"/>
      <c r="VH100" s="2"/>
      <c r="VI100" s="34"/>
      <c r="VJ100" s="31"/>
      <c r="VK100" s="32"/>
      <c r="VL100" s="33"/>
      <c r="VM100" s="3"/>
      <c r="VN100" s="2"/>
      <c r="VO100" s="34"/>
      <c r="VP100" s="31"/>
      <c r="VQ100" s="32"/>
      <c r="VR100" s="33"/>
      <c r="VS100" s="3"/>
      <c r="VT100" s="2"/>
      <c r="VU100" s="34"/>
      <c r="VV100" s="31"/>
      <c r="VW100" s="32"/>
      <c r="VX100" s="33"/>
      <c r="VY100" s="3"/>
      <c r="VZ100" s="2"/>
      <c r="WA100" s="34"/>
      <c r="WB100" s="31"/>
      <c r="WC100" s="32"/>
      <c r="WD100" s="33"/>
      <c r="WE100" s="3"/>
      <c r="WF100" s="2"/>
      <c r="WG100" s="34"/>
      <c r="WH100" s="31"/>
      <c r="WI100" s="32"/>
      <c r="WJ100" s="33"/>
      <c r="WK100" s="3"/>
      <c r="WL100" s="2"/>
      <c r="WM100" s="34"/>
      <c r="WN100" s="31"/>
      <c r="WO100" s="32"/>
      <c r="WP100" s="33"/>
      <c r="WQ100" s="3"/>
      <c r="WR100" s="2"/>
      <c r="WS100" s="34"/>
      <c r="WT100" s="31"/>
      <c r="WU100" s="32"/>
      <c r="WV100" s="33"/>
      <c r="WW100" s="3"/>
      <c r="WX100" s="2"/>
      <c r="WY100" s="34"/>
      <c r="WZ100" s="31"/>
      <c r="XA100" s="32"/>
      <c r="XB100" s="33"/>
      <c r="XC100" s="3"/>
      <c r="XD100" s="2"/>
      <c r="XE100" s="34"/>
      <c r="XF100" s="31"/>
      <c r="XG100" s="32"/>
      <c r="XH100" s="33"/>
      <c r="XI100" s="3"/>
      <c r="XJ100" s="2"/>
      <c r="XK100" s="34"/>
      <c r="XL100" s="31"/>
      <c r="XM100" s="32"/>
      <c r="XN100" s="33"/>
      <c r="XO100" s="3"/>
      <c r="XP100" s="2"/>
      <c r="XQ100" s="34"/>
      <c r="XR100" s="31"/>
      <c r="XS100" s="32"/>
      <c r="XT100" s="33"/>
      <c r="XU100" s="3"/>
      <c r="XV100" s="2"/>
      <c r="XW100" s="34"/>
      <c r="XX100" s="31"/>
      <c r="XY100" s="32"/>
      <c r="XZ100" s="33"/>
      <c r="YA100" s="3"/>
      <c r="YB100" s="2"/>
      <c r="YC100" s="34"/>
      <c r="YD100" s="31"/>
      <c r="YE100" s="32"/>
      <c r="YF100" s="33"/>
      <c r="YG100" s="3"/>
      <c r="YH100" s="2"/>
      <c r="YI100" s="34"/>
      <c r="YJ100" s="31"/>
      <c r="YK100" s="32"/>
      <c r="YL100" s="33"/>
      <c r="YM100" s="3"/>
      <c r="YN100" s="2"/>
      <c r="YO100" s="34"/>
      <c r="YP100" s="31"/>
      <c r="YQ100" s="32"/>
      <c r="YR100" s="33"/>
      <c r="YS100" s="3"/>
      <c r="YT100" s="2"/>
      <c r="YU100" s="34"/>
      <c r="YV100" s="31"/>
      <c r="YW100" s="32"/>
      <c r="YX100" s="33"/>
      <c r="YY100" s="3"/>
      <c r="YZ100" s="2"/>
      <c r="ZA100" s="34"/>
      <c r="ZB100" s="31"/>
      <c r="ZC100" s="32"/>
      <c r="ZD100" s="33"/>
      <c r="ZE100" s="3"/>
      <c r="ZF100" s="2"/>
      <c r="ZG100" s="34"/>
      <c r="ZH100" s="31"/>
      <c r="ZI100" s="32"/>
      <c r="ZJ100" s="33"/>
      <c r="ZK100" s="3"/>
      <c r="ZL100" s="2"/>
      <c r="ZM100" s="34"/>
      <c r="ZN100" s="31"/>
      <c r="ZO100" s="32"/>
      <c r="ZP100" s="33"/>
      <c r="ZQ100" s="3"/>
      <c r="ZR100" s="2"/>
      <c r="ZS100" s="34"/>
      <c r="ZT100" s="31"/>
      <c r="ZU100" s="32"/>
      <c r="ZV100" s="33"/>
      <c r="ZW100" s="3"/>
      <c r="ZX100" s="2"/>
      <c r="ZY100" s="34"/>
      <c r="ZZ100" s="31"/>
      <c r="AAA100" s="32"/>
      <c r="AAB100" s="33"/>
      <c r="AAC100" s="3"/>
      <c r="AAD100" s="2"/>
      <c r="AAE100" s="34"/>
      <c r="AAF100" s="31"/>
      <c r="AAG100" s="32"/>
      <c r="AAH100" s="33"/>
      <c r="AAI100" s="3"/>
      <c r="AAJ100" s="2"/>
      <c r="AAK100" s="34"/>
      <c r="AAL100" s="31"/>
      <c r="AAM100" s="32"/>
      <c r="AAN100" s="33"/>
      <c r="AAO100" s="3"/>
      <c r="AAP100" s="2"/>
      <c r="AAQ100" s="34"/>
      <c r="AAR100" s="31"/>
      <c r="AAS100" s="32"/>
      <c r="AAT100" s="33"/>
      <c r="AAU100" s="3"/>
      <c r="AAV100" s="2"/>
      <c r="AAW100" s="34"/>
      <c r="AAX100" s="31"/>
      <c r="AAY100" s="32"/>
      <c r="AAZ100" s="33"/>
      <c r="ABA100" s="3"/>
      <c r="ABB100" s="2"/>
      <c r="ABC100" s="34"/>
      <c r="ABD100" s="31"/>
      <c r="ABE100" s="32"/>
      <c r="ABF100" s="33"/>
      <c r="ABG100" s="3"/>
      <c r="ABH100" s="2"/>
      <c r="ABI100" s="34"/>
      <c r="ABJ100" s="31"/>
      <c r="ABK100" s="32"/>
      <c r="ABL100" s="33"/>
      <c r="ABM100" s="3"/>
      <c r="ABN100" s="2"/>
      <c r="ABO100" s="34"/>
      <c r="ABP100" s="31"/>
      <c r="ABQ100" s="32"/>
      <c r="ABR100" s="33"/>
      <c r="ABS100" s="3"/>
      <c r="ABT100" s="2"/>
      <c r="ABU100" s="34"/>
      <c r="ABV100" s="31"/>
      <c r="ABW100" s="32"/>
      <c r="ABX100" s="33"/>
      <c r="ABY100" s="3"/>
      <c r="ABZ100" s="2"/>
      <c r="ACA100" s="34"/>
      <c r="ACB100" s="31"/>
      <c r="ACC100" s="32"/>
      <c r="ACD100" s="33"/>
      <c r="ACE100" s="3"/>
      <c r="ACF100" s="2"/>
      <c r="ACG100" s="34"/>
      <c r="ACH100" s="31"/>
      <c r="ACI100" s="32"/>
      <c r="ACJ100" s="33"/>
      <c r="ACK100" s="3"/>
      <c r="ACL100" s="2"/>
      <c r="ACM100" s="34"/>
      <c r="ACN100" s="31"/>
      <c r="ACO100" s="32"/>
      <c r="ACP100" s="33"/>
      <c r="ACQ100" s="3"/>
      <c r="ACR100" s="2"/>
      <c r="ACS100" s="34"/>
      <c r="ACT100" s="31"/>
      <c r="ACU100" s="32"/>
      <c r="ACV100" s="33"/>
      <c r="ACW100" s="3"/>
      <c r="ACX100" s="2"/>
      <c r="ACY100" s="34"/>
      <c r="ACZ100" s="31"/>
      <c r="ADA100" s="32"/>
      <c r="ADB100" s="33"/>
      <c r="ADC100" s="3"/>
      <c r="ADD100" s="2"/>
      <c r="ADE100" s="34"/>
      <c r="ADF100" s="31"/>
      <c r="ADG100" s="32"/>
      <c r="ADH100" s="33"/>
      <c r="ADI100" s="3"/>
      <c r="ADJ100" s="2"/>
      <c r="ADK100" s="34"/>
      <c r="ADL100" s="31"/>
      <c r="ADM100" s="32"/>
      <c r="ADN100" s="33"/>
      <c r="ADO100" s="3"/>
      <c r="ADP100" s="2"/>
      <c r="ADQ100" s="34"/>
      <c r="ADR100" s="31"/>
      <c r="ADS100" s="32"/>
      <c r="ADT100" s="33"/>
      <c r="ADU100" s="3"/>
      <c r="ADV100" s="2"/>
      <c r="ADW100" s="34"/>
      <c r="ADX100" s="31"/>
      <c r="ADY100" s="32"/>
      <c r="ADZ100" s="33"/>
      <c r="AEA100" s="3"/>
      <c r="AEB100" s="2"/>
      <c r="AEC100" s="34"/>
      <c r="AED100" s="31"/>
      <c r="AEE100" s="32"/>
      <c r="AEF100" s="33"/>
      <c r="AEG100" s="3"/>
      <c r="AEH100" s="2"/>
      <c r="AEI100" s="34"/>
      <c r="AEJ100" s="31"/>
      <c r="AEK100" s="32"/>
      <c r="AEL100" s="33"/>
      <c r="AEM100" s="3"/>
      <c r="AEN100" s="2"/>
      <c r="AEO100" s="34"/>
      <c r="AEP100" s="31"/>
      <c r="AEQ100" s="32"/>
      <c r="AER100" s="33"/>
      <c r="AES100" s="3"/>
      <c r="AET100" s="2"/>
      <c r="AEU100" s="34"/>
      <c r="AEV100" s="31"/>
      <c r="AEW100" s="32"/>
      <c r="AEX100" s="33"/>
      <c r="AEY100" s="3"/>
      <c r="AEZ100" s="2"/>
      <c r="AFA100" s="34"/>
      <c r="AFB100" s="31"/>
      <c r="AFC100" s="32"/>
      <c r="AFD100" s="33"/>
      <c r="AFE100" s="3"/>
      <c r="AFF100" s="2"/>
      <c r="AFG100" s="34"/>
      <c r="AFH100" s="31"/>
      <c r="AFI100" s="32"/>
      <c r="AFJ100" s="33"/>
      <c r="AFK100" s="3"/>
      <c r="AFL100" s="2"/>
      <c r="AFM100" s="34"/>
      <c r="AFN100" s="31"/>
      <c r="AFO100" s="32"/>
      <c r="AFP100" s="33"/>
      <c r="AFQ100" s="3"/>
      <c r="AFR100" s="2"/>
      <c r="AFS100" s="34"/>
      <c r="AFT100" s="31"/>
      <c r="AFU100" s="32"/>
      <c r="AFV100" s="33"/>
      <c r="AFW100" s="3"/>
      <c r="AFX100" s="2"/>
      <c r="AFY100" s="34"/>
      <c r="AFZ100" s="31"/>
      <c r="AGA100" s="32"/>
      <c r="AGB100" s="33"/>
      <c r="AGC100" s="3"/>
      <c r="AGD100" s="2"/>
      <c r="AGE100" s="34"/>
      <c r="AGF100" s="31"/>
      <c r="AGG100" s="32"/>
      <c r="AGH100" s="33"/>
      <c r="AGI100" s="3"/>
      <c r="AGJ100" s="2"/>
      <c r="AGK100" s="34"/>
      <c r="AGL100" s="31"/>
      <c r="AGM100" s="32"/>
      <c r="AGN100" s="33"/>
      <c r="AGO100" s="3"/>
      <c r="AGP100" s="2"/>
      <c r="AGQ100" s="34"/>
      <c r="AGR100" s="31"/>
      <c r="AGS100" s="32"/>
      <c r="AGT100" s="33"/>
      <c r="AGU100" s="3"/>
      <c r="AGV100" s="2"/>
      <c r="AGW100" s="34"/>
      <c r="AGX100" s="31"/>
      <c r="AGY100" s="32"/>
      <c r="AGZ100" s="33"/>
      <c r="AHA100" s="3"/>
      <c r="AHB100" s="2"/>
      <c r="AHC100" s="34"/>
      <c r="AHD100" s="31"/>
      <c r="AHE100" s="32"/>
      <c r="AHF100" s="33"/>
      <c r="AHG100" s="3"/>
      <c r="AHH100" s="2"/>
      <c r="AHI100" s="34"/>
      <c r="AHJ100" s="31"/>
      <c r="AHK100" s="32"/>
      <c r="AHL100" s="33"/>
      <c r="AHM100" s="3"/>
      <c r="AHN100" s="2"/>
      <c r="AHO100" s="34"/>
      <c r="AHP100" s="31"/>
      <c r="AHQ100" s="32"/>
      <c r="AHR100" s="33"/>
      <c r="AHS100" s="3"/>
      <c r="AHT100" s="2"/>
      <c r="AHU100" s="34"/>
      <c r="AHV100" s="31"/>
      <c r="AHW100" s="32"/>
      <c r="AHX100" s="33"/>
      <c r="AHY100" s="3"/>
      <c r="AHZ100" s="2"/>
      <c r="AIA100" s="34"/>
      <c r="AIB100" s="31"/>
      <c r="AIC100" s="32"/>
      <c r="AID100" s="33"/>
      <c r="AIE100" s="3"/>
      <c r="AIF100" s="2"/>
      <c r="AIG100" s="34"/>
      <c r="AIH100" s="31"/>
      <c r="AII100" s="32"/>
      <c r="AIJ100" s="33"/>
      <c r="AIK100" s="3"/>
      <c r="AIL100" s="2"/>
      <c r="AIM100" s="34"/>
      <c r="AIN100" s="31"/>
      <c r="AIO100" s="32"/>
      <c r="AIP100" s="33"/>
      <c r="AIQ100" s="3"/>
      <c r="AIR100" s="2"/>
      <c r="AIS100" s="34"/>
      <c r="AIT100" s="31"/>
      <c r="AIU100" s="32"/>
      <c r="AIV100" s="33"/>
      <c r="AIW100" s="3"/>
      <c r="AIX100" s="2"/>
      <c r="AIY100" s="34"/>
      <c r="AIZ100" s="31"/>
      <c r="AJA100" s="32"/>
      <c r="AJB100" s="33"/>
      <c r="AJC100" s="3"/>
      <c r="AJD100" s="2"/>
      <c r="AJE100" s="34"/>
      <c r="AJF100" s="31"/>
      <c r="AJG100" s="32"/>
      <c r="AJH100" s="33"/>
      <c r="AJI100" s="3"/>
      <c r="AJJ100" s="2"/>
      <c r="AJK100" s="34"/>
      <c r="AJL100" s="31"/>
      <c r="AJM100" s="32"/>
      <c r="AJN100" s="33"/>
      <c r="AJO100" s="3"/>
      <c r="AJP100" s="2"/>
      <c r="AJQ100" s="34"/>
      <c r="AJR100" s="31"/>
      <c r="AJS100" s="32"/>
      <c r="AJT100" s="33"/>
      <c r="AJU100" s="3"/>
      <c r="AJV100" s="2"/>
      <c r="AJW100" s="34"/>
      <c r="AJX100" s="31"/>
      <c r="AJY100" s="32"/>
      <c r="AJZ100" s="33"/>
      <c r="AKA100" s="3"/>
      <c r="AKB100" s="2"/>
      <c r="AKC100" s="34"/>
      <c r="AKD100" s="31"/>
      <c r="AKE100" s="32"/>
      <c r="AKF100" s="33"/>
      <c r="AKG100" s="3"/>
      <c r="AKH100" s="2"/>
      <c r="AKI100" s="34"/>
      <c r="AKJ100" s="31"/>
      <c r="AKK100" s="32"/>
      <c r="AKL100" s="33"/>
      <c r="AKM100" s="3"/>
      <c r="AKN100" s="2"/>
      <c r="AKO100" s="34"/>
      <c r="AKP100" s="31"/>
      <c r="AKQ100" s="32"/>
      <c r="AKR100" s="33"/>
      <c r="AKS100" s="3"/>
      <c r="AKT100" s="2"/>
      <c r="AKU100" s="34"/>
      <c r="AKV100" s="31"/>
      <c r="AKW100" s="32"/>
      <c r="AKX100" s="33"/>
      <c r="AKY100" s="3"/>
      <c r="AKZ100" s="2"/>
      <c r="ALA100" s="34"/>
      <c r="ALB100" s="31"/>
      <c r="ALC100" s="32"/>
      <c r="ALD100" s="33"/>
      <c r="ALE100" s="3"/>
      <c r="ALF100" s="2"/>
      <c r="ALG100" s="34"/>
      <c r="ALH100" s="31"/>
      <c r="ALI100" s="32"/>
      <c r="ALJ100" s="33"/>
      <c r="ALK100" s="3"/>
      <c r="ALL100" s="2"/>
      <c r="ALM100" s="34"/>
      <c r="ALN100" s="31"/>
      <c r="ALO100" s="32"/>
      <c r="ALP100" s="33"/>
      <c r="ALQ100" s="3"/>
      <c r="ALR100" s="2"/>
      <c r="ALS100" s="34"/>
      <c r="ALT100" s="31"/>
      <c r="ALU100" s="32"/>
      <c r="ALV100" s="33"/>
      <c r="ALW100" s="3"/>
      <c r="ALX100" s="2"/>
      <c r="ALY100" s="34"/>
      <c r="ALZ100" s="31"/>
      <c r="AMA100" s="32"/>
      <c r="AMB100" s="33"/>
      <c r="AMC100" s="3"/>
      <c r="AMD100" s="2"/>
      <c r="AME100" s="34"/>
      <c r="AMF100" s="31"/>
      <c r="AMG100" s="32"/>
      <c r="AMH100" s="33"/>
      <c r="AMI100" s="3"/>
      <c r="AMJ100" s="2"/>
      <c r="AMK100" s="34"/>
      <c r="AML100" s="31"/>
      <c r="AMM100" s="32"/>
      <c r="AMN100" s="33"/>
      <c r="AMO100" s="3"/>
      <c r="AMP100" s="2"/>
      <c r="AMQ100" s="34"/>
      <c r="AMR100" s="31"/>
      <c r="AMS100" s="32"/>
      <c r="AMT100" s="33"/>
      <c r="AMU100" s="3"/>
      <c r="AMV100" s="2"/>
      <c r="AMW100" s="34"/>
      <c r="AMX100" s="31"/>
      <c r="AMY100" s="32"/>
      <c r="AMZ100" s="33"/>
      <c r="ANA100" s="3"/>
      <c r="ANB100" s="2"/>
      <c r="ANC100" s="34"/>
      <c r="AND100" s="31"/>
      <c r="ANE100" s="32"/>
      <c r="ANF100" s="33"/>
      <c r="ANG100" s="3"/>
      <c r="ANH100" s="2"/>
      <c r="ANI100" s="34"/>
      <c r="ANJ100" s="31"/>
      <c r="ANK100" s="32"/>
      <c r="ANL100" s="33"/>
      <c r="ANM100" s="3"/>
      <c r="ANN100" s="2"/>
      <c r="ANO100" s="34"/>
      <c r="ANP100" s="31"/>
      <c r="ANQ100" s="32"/>
      <c r="ANR100" s="33"/>
      <c r="ANS100" s="3"/>
      <c r="ANT100" s="2"/>
      <c r="ANU100" s="34"/>
      <c r="ANV100" s="31"/>
      <c r="ANW100" s="32"/>
      <c r="ANX100" s="33"/>
      <c r="ANY100" s="3"/>
      <c r="ANZ100" s="2"/>
      <c r="AOA100" s="34"/>
      <c r="AOB100" s="31"/>
      <c r="AOC100" s="32"/>
      <c r="AOD100" s="33"/>
      <c r="AOE100" s="3"/>
      <c r="AOF100" s="2"/>
      <c r="AOG100" s="34"/>
      <c r="AOH100" s="31"/>
      <c r="AOI100" s="32"/>
      <c r="AOJ100" s="33"/>
      <c r="AOK100" s="3"/>
      <c r="AOL100" s="2"/>
      <c r="AOM100" s="34"/>
      <c r="AON100" s="31"/>
      <c r="AOO100" s="32"/>
      <c r="AOP100" s="33"/>
      <c r="AOQ100" s="3"/>
      <c r="AOR100" s="2"/>
      <c r="AOS100" s="34"/>
      <c r="AOT100" s="31"/>
      <c r="AOU100" s="32"/>
      <c r="AOV100" s="33"/>
      <c r="AOW100" s="3"/>
      <c r="AOX100" s="2"/>
      <c r="AOY100" s="34"/>
      <c r="AOZ100" s="31"/>
      <c r="APA100" s="32"/>
      <c r="APB100" s="33"/>
      <c r="APC100" s="3"/>
      <c r="APD100" s="2"/>
      <c r="APE100" s="34"/>
      <c r="APF100" s="31"/>
      <c r="APG100" s="32"/>
      <c r="APH100" s="33"/>
      <c r="API100" s="3"/>
      <c r="APJ100" s="2"/>
      <c r="APK100" s="34"/>
      <c r="APL100" s="31"/>
      <c r="APM100" s="32"/>
      <c r="APN100" s="33"/>
      <c r="APO100" s="3"/>
      <c r="APP100" s="2"/>
      <c r="APQ100" s="34"/>
      <c r="APR100" s="31"/>
      <c r="APS100" s="32"/>
      <c r="APT100" s="33"/>
      <c r="APU100" s="3"/>
      <c r="APV100" s="2"/>
      <c r="APW100" s="34"/>
      <c r="APX100" s="31"/>
      <c r="APY100" s="32"/>
      <c r="APZ100" s="33"/>
      <c r="AQA100" s="3"/>
      <c r="AQB100" s="2"/>
      <c r="AQC100" s="34"/>
      <c r="AQD100" s="31"/>
      <c r="AQE100" s="32"/>
      <c r="AQF100" s="33"/>
      <c r="AQG100" s="3"/>
      <c r="AQH100" s="2"/>
      <c r="AQI100" s="34"/>
      <c r="AQJ100" s="31"/>
      <c r="AQK100" s="32"/>
      <c r="AQL100" s="33"/>
      <c r="AQM100" s="3"/>
      <c r="AQN100" s="2"/>
      <c r="AQO100" s="34"/>
      <c r="AQP100" s="31"/>
      <c r="AQQ100" s="32"/>
      <c r="AQR100" s="33"/>
      <c r="AQS100" s="3"/>
      <c r="AQT100" s="2"/>
      <c r="AQU100" s="34"/>
      <c r="AQV100" s="31"/>
      <c r="AQW100" s="32"/>
      <c r="AQX100" s="33"/>
      <c r="AQY100" s="3"/>
      <c r="AQZ100" s="2"/>
      <c r="ARA100" s="34"/>
      <c r="ARB100" s="31"/>
      <c r="ARC100" s="32"/>
      <c r="ARD100" s="33"/>
      <c r="ARE100" s="3"/>
      <c r="ARF100" s="2"/>
      <c r="ARG100" s="34"/>
      <c r="ARH100" s="31"/>
      <c r="ARI100" s="32"/>
      <c r="ARJ100" s="33"/>
      <c r="ARK100" s="3"/>
      <c r="ARL100" s="2"/>
      <c r="ARM100" s="34"/>
      <c r="ARN100" s="31"/>
      <c r="ARO100" s="32"/>
      <c r="ARP100" s="33"/>
      <c r="ARQ100" s="3"/>
      <c r="ARR100" s="2"/>
      <c r="ARS100" s="34"/>
      <c r="ART100" s="31"/>
      <c r="ARU100" s="32"/>
      <c r="ARV100" s="33"/>
      <c r="ARW100" s="3"/>
      <c r="ARX100" s="2"/>
      <c r="ARY100" s="34"/>
      <c r="ARZ100" s="31"/>
      <c r="ASA100" s="32"/>
      <c r="ASB100" s="33"/>
      <c r="ASC100" s="3"/>
      <c r="ASD100" s="2"/>
      <c r="ASE100" s="34"/>
      <c r="ASF100" s="31"/>
      <c r="ASG100" s="32"/>
      <c r="ASH100" s="33"/>
      <c r="ASI100" s="3"/>
      <c r="ASJ100" s="2"/>
      <c r="ASK100" s="34"/>
      <c r="ASL100" s="31"/>
      <c r="ASM100" s="32"/>
      <c r="ASN100" s="33"/>
      <c r="ASO100" s="3"/>
      <c r="ASP100" s="2"/>
      <c r="ASQ100" s="34"/>
      <c r="ASR100" s="31"/>
      <c r="ASS100" s="32"/>
      <c r="AST100" s="33"/>
      <c r="ASU100" s="3"/>
      <c r="ASV100" s="2"/>
      <c r="ASW100" s="34"/>
      <c r="ASX100" s="31"/>
      <c r="ASY100" s="32"/>
      <c r="ASZ100" s="33"/>
      <c r="ATA100" s="3"/>
      <c r="ATB100" s="2"/>
      <c r="ATC100" s="34"/>
      <c r="ATD100" s="31"/>
      <c r="ATE100" s="32"/>
      <c r="ATF100" s="33"/>
      <c r="ATG100" s="3"/>
      <c r="ATH100" s="2"/>
      <c r="ATI100" s="34"/>
      <c r="ATJ100" s="31"/>
      <c r="ATK100" s="32"/>
      <c r="ATL100" s="33"/>
      <c r="ATM100" s="3"/>
      <c r="ATN100" s="2"/>
      <c r="ATO100" s="34"/>
      <c r="ATP100" s="31"/>
      <c r="ATQ100" s="32"/>
      <c r="ATR100" s="33"/>
      <c r="ATS100" s="3"/>
      <c r="ATT100" s="2"/>
      <c r="ATU100" s="34"/>
      <c r="ATV100" s="31"/>
      <c r="ATW100" s="32"/>
      <c r="ATX100" s="33"/>
      <c r="ATY100" s="3"/>
      <c r="ATZ100" s="2"/>
      <c r="AUA100" s="34"/>
      <c r="AUB100" s="31"/>
      <c r="AUC100" s="32"/>
      <c r="AUD100" s="33"/>
      <c r="AUE100" s="3"/>
      <c r="AUF100" s="2"/>
      <c r="AUG100" s="34"/>
      <c r="AUH100" s="31"/>
      <c r="AUI100" s="32"/>
      <c r="AUJ100" s="33"/>
      <c r="AUK100" s="3"/>
      <c r="AUL100" s="2"/>
      <c r="AUM100" s="34"/>
      <c r="AUN100" s="31"/>
      <c r="AUO100" s="32"/>
      <c r="AUP100" s="33"/>
      <c r="AUQ100" s="3"/>
      <c r="AUR100" s="2"/>
      <c r="AUS100" s="34"/>
      <c r="AUT100" s="31"/>
      <c r="AUU100" s="32"/>
      <c r="AUV100" s="33"/>
      <c r="AUW100" s="3"/>
      <c r="AUX100" s="2"/>
      <c r="AUY100" s="34"/>
      <c r="AUZ100" s="31"/>
      <c r="AVA100" s="32"/>
      <c r="AVB100" s="33"/>
      <c r="AVC100" s="3"/>
      <c r="AVD100" s="2"/>
      <c r="AVE100" s="34"/>
      <c r="AVF100" s="31"/>
      <c r="AVG100" s="32"/>
      <c r="AVH100" s="33"/>
      <c r="AVI100" s="3"/>
      <c r="AVJ100" s="2"/>
      <c r="AVK100" s="34"/>
      <c r="AVL100" s="31"/>
      <c r="AVM100" s="32"/>
      <c r="AVN100" s="33"/>
      <c r="AVO100" s="3"/>
      <c r="AVP100" s="2"/>
      <c r="AVQ100" s="34"/>
      <c r="AVR100" s="31"/>
      <c r="AVS100" s="32"/>
      <c r="AVT100" s="33"/>
      <c r="AVU100" s="3"/>
      <c r="AVV100" s="2"/>
      <c r="AVW100" s="34"/>
      <c r="AVX100" s="31"/>
      <c r="AVY100" s="32"/>
      <c r="AVZ100" s="33"/>
      <c r="AWA100" s="3"/>
      <c r="AWB100" s="2"/>
      <c r="AWC100" s="34"/>
      <c r="AWD100" s="31"/>
      <c r="AWE100" s="32"/>
      <c r="AWF100" s="33"/>
      <c r="AWG100" s="3"/>
      <c r="AWH100" s="2"/>
      <c r="AWI100" s="34"/>
      <c r="AWJ100" s="31"/>
      <c r="AWK100" s="32"/>
      <c r="AWL100" s="33"/>
      <c r="AWM100" s="3"/>
      <c r="AWN100" s="2"/>
      <c r="AWO100" s="34"/>
      <c r="AWP100" s="31"/>
      <c r="AWQ100" s="32"/>
      <c r="AWR100" s="33"/>
      <c r="AWS100" s="3"/>
      <c r="AWT100" s="2"/>
      <c r="AWU100" s="34"/>
      <c r="AWV100" s="31"/>
      <c r="AWW100" s="32"/>
      <c r="AWX100" s="33"/>
      <c r="AWY100" s="3"/>
      <c r="AWZ100" s="2"/>
      <c r="AXA100" s="34"/>
      <c r="AXB100" s="31"/>
      <c r="AXC100" s="32"/>
      <c r="AXD100" s="33"/>
      <c r="AXE100" s="3"/>
      <c r="AXF100" s="2"/>
      <c r="AXG100" s="34"/>
      <c r="AXH100" s="31"/>
      <c r="AXI100" s="32"/>
      <c r="AXJ100" s="33"/>
      <c r="AXK100" s="3"/>
      <c r="AXL100" s="2"/>
      <c r="AXM100" s="34"/>
      <c r="AXN100" s="31"/>
      <c r="AXO100" s="32"/>
      <c r="AXP100" s="33"/>
      <c r="AXQ100" s="3"/>
      <c r="AXR100" s="2"/>
      <c r="AXS100" s="34"/>
      <c r="AXT100" s="31"/>
      <c r="AXU100" s="32"/>
      <c r="AXV100" s="33"/>
      <c r="AXW100" s="3"/>
      <c r="AXX100" s="2"/>
      <c r="AXY100" s="34"/>
      <c r="AXZ100" s="31"/>
      <c r="AYA100" s="32"/>
      <c r="AYB100" s="33"/>
      <c r="AYC100" s="3"/>
      <c r="AYD100" s="2"/>
      <c r="AYE100" s="34"/>
      <c r="AYF100" s="31"/>
      <c r="AYG100" s="32"/>
      <c r="AYH100" s="33"/>
      <c r="AYI100" s="3"/>
      <c r="AYJ100" s="2"/>
      <c r="AYK100" s="34"/>
      <c r="AYL100" s="31"/>
      <c r="AYM100" s="32"/>
      <c r="AYN100" s="33"/>
      <c r="AYO100" s="3"/>
      <c r="AYP100" s="2"/>
      <c r="AYQ100" s="34"/>
      <c r="AYR100" s="31"/>
      <c r="AYS100" s="32"/>
      <c r="AYT100" s="33"/>
      <c r="AYU100" s="3"/>
      <c r="AYV100" s="2"/>
      <c r="AYW100" s="34"/>
      <c r="AYX100" s="31"/>
      <c r="AYY100" s="32"/>
      <c r="AYZ100" s="33"/>
      <c r="AZA100" s="3"/>
      <c r="AZB100" s="2"/>
      <c r="AZC100" s="34"/>
      <c r="AZD100" s="31"/>
      <c r="AZE100" s="32"/>
      <c r="AZF100" s="33"/>
      <c r="AZG100" s="3"/>
      <c r="AZH100" s="2"/>
      <c r="AZI100" s="34"/>
      <c r="AZJ100" s="31"/>
      <c r="AZK100" s="32"/>
      <c r="AZL100" s="33"/>
      <c r="AZM100" s="3"/>
      <c r="AZN100" s="2"/>
      <c r="AZO100" s="34"/>
      <c r="AZP100" s="31"/>
      <c r="AZQ100" s="32"/>
      <c r="AZR100" s="33"/>
      <c r="AZS100" s="3"/>
      <c r="AZT100" s="2"/>
      <c r="AZU100" s="34"/>
      <c r="AZV100" s="31"/>
      <c r="AZW100" s="32"/>
      <c r="AZX100" s="33"/>
      <c r="AZY100" s="3"/>
      <c r="AZZ100" s="2"/>
      <c r="BAA100" s="34"/>
      <c r="BAB100" s="31"/>
      <c r="BAC100" s="32"/>
      <c r="BAD100" s="33"/>
      <c r="BAE100" s="3"/>
      <c r="BAF100" s="2"/>
      <c r="BAG100" s="34"/>
      <c r="BAH100" s="31"/>
      <c r="BAI100" s="32"/>
      <c r="BAJ100" s="33"/>
      <c r="BAK100" s="3"/>
      <c r="BAL100" s="2"/>
      <c r="BAM100" s="34"/>
      <c r="BAN100" s="31"/>
      <c r="BAO100" s="32"/>
      <c r="BAP100" s="33"/>
      <c r="BAQ100" s="3"/>
      <c r="BAR100" s="2"/>
      <c r="BAS100" s="34"/>
      <c r="BAT100" s="31"/>
      <c r="BAU100" s="32"/>
      <c r="BAV100" s="33"/>
      <c r="BAW100" s="3"/>
      <c r="BAX100" s="2"/>
      <c r="BAY100" s="34"/>
      <c r="BAZ100" s="31"/>
      <c r="BBA100" s="32"/>
      <c r="BBB100" s="33"/>
      <c r="BBC100" s="3"/>
      <c r="BBD100" s="2"/>
      <c r="BBE100" s="34"/>
      <c r="BBF100" s="31"/>
      <c r="BBG100" s="32"/>
      <c r="BBH100" s="33"/>
      <c r="BBI100" s="3"/>
      <c r="BBJ100" s="2"/>
      <c r="BBK100" s="34"/>
      <c r="BBL100" s="31"/>
      <c r="BBM100" s="32"/>
      <c r="BBN100" s="33"/>
      <c r="BBO100" s="3"/>
      <c r="BBP100" s="2"/>
      <c r="BBQ100" s="34"/>
      <c r="BBR100" s="31"/>
      <c r="BBS100" s="32"/>
      <c r="BBT100" s="33"/>
      <c r="BBU100" s="3"/>
      <c r="BBV100" s="2"/>
      <c r="BBW100" s="34"/>
      <c r="BBX100" s="31"/>
      <c r="BBY100" s="32"/>
      <c r="BBZ100" s="33"/>
      <c r="BCA100" s="3"/>
      <c r="BCB100" s="2"/>
      <c r="BCC100" s="34"/>
      <c r="BCD100" s="31"/>
      <c r="BCE100" s="32"/>
      <c r="BCF100" s="33"/>
      <c r="BCG100" s="3"/>
      <c r="BCH100" s="2"/>
      <c r="BCI100" s="34"/>
      <c r="BCJ100" s="31"/>
      <c r="BCK100" s="32"/>
      <c r="BCL100" s="33"/>
      <c r="BCM100" s="3"/>
      <c r="BCN100" s="2"/>
      <c r="BCO100" s="34"/>
      <c r="BCP100" s="31"/>
      <c r="BCQ100" s="32"/>
      <c r="BCR100" s="33"/>
      <c r="BCS100" s="3"/>
      <c r="BCT100" s="2"/>
      <c r="BCU100" s="34"/>
      <c r="BCV100" s="31"/>
      <c r="BCW100" s="32"/>
      <c r="BCX100" s="33"/>
      <c r="BCY100" s="3"/>
      <c r="BCZ100" s="2"/>
      <c r="BDA100" s="34"/>
      <c r="BDB100" s="31"/>
      <c r="BDC100" s="32"/>
      <c r="BDD100" s="33"/>
      <c r="BDE100" s="3"/>
      <c r="BDF100" s="2"/>
      <c r="BDG100" s="34"/>
      <c r="BDH100" s="31"/>
      <c r="BDI100" s="32"/>
      <c r="BDJ100" s="33"/>
      <c r="BDK100" s="3"/>
      <c r="BDL100" s="2"/>
      <c r="BDM100" s="34"/>
      <c r="BDN100" s="31"/>
      <c r="BDO100" s="32"/>
      <c r="BDP100" s="33"/>
      <c r="BDQ100" s="3"/>
      <c r="BDR100" s="2"/>
      <c r="BDS100" s="34"/>
      <c r="BDT100" s="31"/>
      <c r="BDU100" s="32"/>
      <c r="BDV100" s="33"/>
      <c r="BDW100" s="3"/>
      <c r="BDX100" s="2"/>
      <c r="BDY100" s="34"/>
      <c r="BDZ100" s="31"/>
      <c r="BEA100" s="32"/>
      <c r="BEB100" s="33"/>
      <c r="BEC100" s="3"/>
      <c r="BED100" s="2"/>
      <c r="BEE100" s="34"/>
      <c r="BEF100" s="31"/>
      <c r="BEG100" s="32"/>
      <c r="BEH100" s="33"/>
      <c r="BEI100" s="3"/>
      <c r="BEJ100" s="2"/>
      <c r="BEK100" s="34"/>
      <c r="BEL100" s="31"/>
      <c r="BEM100" s="32"/>
      <c r="BEN100" s="33"/>
      <c r="BEO100" s="3"/>
      <c r="BEP100" s="2"/>
      <c r="BEQ100" s="34"/>
      <c r="BER100" s="31"/>
      <c r="BES100" s="32"/>
      <c r="BET100" s="33"/>
      <c r="BEU100" s="3"/>
      <c r="BEV100" s="2"/>
      <c r="BEW100" s="34"/>
      <c r="BEX100" s="31"/>
      <c r="BEY100" s="32"/>
      <c r="BEZ100" s="33"/>
      <c r="BFA100" s="3"/>
      <c r="BFB100" s="2"/>
      <c r="BFC100" s="34"/>
      <c r="BFD100" s="31"/>
      <c r="BFE100" s="32"/>
      <c r="BFF100" s="33"/>
      <c r="BFG100" s="3"/>
      <c r="BFH100" s="2"/>
      <c r="BFI100" s="34"/>
      <c r="BFJ100" s="31"/>
      <c r="BFK100" s="32"/>
      <c r="BFL100" s="33"/>
      <c r="BFM100" s="3"/>
      <c r="BFN100" s="2"/>
      <c r="BFO100" s="34"/>
      <c r="BFP100" s="31"/>
      <c r="BFQ100" s="32"/>
      <c r="BFR100" s="33"/>
      <c r="BFS100" s="3"/>
      <c r="BFT100" s="2"/>
      <c r="BFU100" s="34"/>
      <c r="BFV100" s="31"/>
      <c r="BFW100" s="32"/>
      <c r="BFX100" s="33"/>
      <c r="BFY100" s="3"/>
      <c r="BFZ100" s="2"/>
      <c r="BGA100" s="34"/>
      <c r="BGB100" s="31"/>
      <c r="BGC100" s="32"/>
      <c r="BGD100" s="33"/>
      <c r="BGE100" s="3"/>
      <c r="BGF100" s="2"/>
      <c r="BGG100" s="34"/>
      <c r="BGH100" s="31"/>
      <c r="BGI100" s="32"/>
      <c r="BGJ100" s="33"/>
      <c r="BGK100" s="3"/>
      <c r="BGL100" s="2"/>
      <c r="BGM100" s="34"/>
      <c r="BGN100" s="31"/>
      <c r="BGO100" s="32"/>
      <c r="BGP100" s="33"/>
      <c r="BGQ100" s="3"/>
      <c r="BGR100" s="2"/>
      <c r="BGS100" s="34"/>
      <c r="BGT100" s="31"/>
      <c r="BGU100" s="32"/>
      <c r="BGV100" s="33"/>
      <c r="BGW100" s="3"/>
      <c r="BGX100" s="2"/>
      <c r="BGY100" s="34"/>
      <c r="BGZ100" s="31"/>
      <c r="BHA100" s="32"/>
      <c r="BHB100" s="33"/>
      <c r="BHC100" s="3"/>
      <c r="BHD100" s="2"/>
      <c r="BHE100" s="34"/>
      <c r="BHF100" s="31"/>
      <c r="BHG100" s="32"/>
      <c r="BHH100" s="33"/>
      <c r="BHI100" s="3"/>
      <c r="BHJ100" s="2"/>
      <c r="BHK100" s="34"/>
      <c r="BHL100" s="31"/>
      <c r="BHM100" s="32"/>
      <c r="BHN100" s="33"/>
      <c r="BHO100" s="3"/>
      <c r="BHP100" s="2"/>
      <c r="BHQ100" s="34"/>
      <c r="BHR100" s="31"/>
      <c r="BHS100" s="32"/>
      <c r="BHT100" s="33"/>
      <c r="BHU100" s="3"/>
      <c r="BHV100" s="2"/>
      <c r="BHW100" s="34"/>
      <c r="BHX100" s="31"/>
      <c r="BHY100" s="32"/>
      <c r="BHZ100" s="33"/>
      <c r="BIA100" s="3"/>
      <c r="BIB100" s="2"/>
      <c r="BIC100" s="34"/>
      <c r="BID100" s="31"/>
      <c r="BIE100" s="32"/>
      <c r="BIF100" s="33"/>
      <c r="BIG100" s="3"/>
      <c r="BIH100" s="2"/>
      <c r="BII100" s="34"/>
      <c r="BIJ100" s="31"/>
      <c r="BIK100" s="32"/>
      <c r="BIL100" s="33"/>
      <c r="BIM100" s="3"/>
      <c r="BIN100" s="2"/>
      <c r="BIO100" s="34"/>
      <c r="BIP100" s="31"/>
      <c r="BIQ100" s="32"/>
      <c r="BIR100" s="33"/>
      <c r="BIS100" s="3"/>
      <c r="BIT100" s="2"/>
      <c r="BIU100" s="34"/>
      <c r="BIV100" s="31"/>
      <c r="BIW100" s="32"/>
      <c r="BIX100" s="33"/>
      <c r="BIY100" s="3"/>
      <c r="BIZ100" s="2"/>
      <c r="BJA100" s="34"/>
      <c r="BJB100" s="31"/>
      <c r="BJC100" s="32"/>
      <c r="BJD100" s="33"/>
      <c r="BJE100" s="3"/>
      <c r="BJF100" s="2"/>
      <c r="BJG100" s="34"/>
      <c r="BJH100" s="31"/>
      <c r="BJI100" s="32"/>
      <c r="BJJ100" s="33"/>
      <c r="BJK100" s="3"/>
      <c r="BJL100" s="2"/>
      <c r="BJM100" s="34"/>
      <c r="BJN100" s="31"/>
      <c r="BJO100" s="32"/>
      <c r="BJP100" s="33"/>
      <c r="BJQ100" s="3"/>
      <c r="BJR100" s="2"/>
      <c r="BJS100" s="34"/>
      <c r="BJT100" s="31"/>
      <c r="BJU100" s="32"/>
      <c r="BJV100" s="33"/>
      <c r="BJW100" s="3"/>
      <c r="BJX100" s="2"/>
      <c r="BJY100" s="34"/>
      <c r="BJZ100" s="31"/>
      <c r="BKA100" s="32"/>
      <c r="BKB100" s="33"/>
      <c r="BKC100" s="3"/>
      <c r="BKD100" s="2"/>
      <c r="BKE100" s="34"/>
      <c r="BKF100" s="31"/>
      <c r="BKG100" s="32"/>
      <c r="BKH100" s="33"/>
      <c r="BKI100" s="3"/>
      <c r="BKJ100" s="2"/>
      <c r="BKK100" s="34"/>
      <c r="BKL100" s="31"/>
      <c r="BKM100" s="32"/>
      <c r="BKN100" s="33"/>
      <c r="BKO100" s="3"/>
      <c r="BKP100" s="2"/>
      <c r="BKQ100" s="34"/>
      <c r="BKR100" s="31"/>
      <c r="BKS100" s="32"/>
      <c r="BKT100" s="33"/>
      <c r="BKU100" s="3"/>
      <c r="BKV100" s="2"/>
      <c r="BKW100" s="34"/>
      <c r="BKX100" s="31"/>
      <c r="BKY100" s="32"/>
      <c r="BKZ100" s="33"/>
      <c r="BLA100" s="3"/>
      <c r="BLB100" s="2"/>
      <c r="BLC100" s="34"/>
      <c r="BLD100" s="31"/>
      <c r="BLE100" s="32"/>
      <c r="BLF100" s="33"/>
      <c r="BLG100" s="3"/>
      <c r="BLH100" s="2"/>
      <c r="BLI100" s="34"/>
      <c r="BLJ100" s="31"/>
      <c r="BLK100" s="32"/>
      <c r="BLL100" s="33"/>
      <c r="BLM100" s="3"/>
      <c r="BLN100" s="2"/>
      <c r="BLO100" s="34"/>
      <c r="BLP100" s="31"/>
      <c r="BLQ100" s="32"/>
      <c r="BLR100" s="33"/>
      <c r="BLS100" s="3"/>
      <c r="BLT100" s="2"/>
      <c r="BLU100" s="34"/>
      <c r="BLV100" s="31"/>
      <c r="BLW100" s="32"/>
      <c r="BLX100" s="33"/>
      <c r="BLY100" s="3"/>
      <c r="BLZ100" s="2"/>
      <c r="BMA100" s="34"/>
      <c r="BMB100" s="31"/>
      <c r="BMC100" s="32"/>
      <c r="BMD100" s="33"/>
      <c r="BME100" s="3"/>
      <c r="BMF100" s="2"/>
      <c r="BMG100" s="34"/>
      <c r="BMH100" s="31"/>
      <c r="BMI100" s="32"/>
      <c r="BMJ100" s="33"/>
      <c r="BMK100" s="3"/>
      <c r="BML100" s="2"/>
      <c r="BMM100" s="34"/>
      <c r="BMN100" s="31"/>
      <c r="BMO100" s="32"/>
      <c r="BMP100" s="33"/>
      <c r="BMQ100" s="3"/>
      <c r="BMR100" s="2"/>
      <c r="BMS100" s="34"/>
      <c r="BMT100" s="31"/>
      <c r="BMU100" s="32"/>
      <c r="BMV100" s="33"/>
      <c r="BMW100" s="3"/>
      <c r="BMX100" s="2"/>
      <c r="BMY100" s="34"/>
      <c r="BMZ100" s="31"/>
      <c r="BNA100" s="32"/>
      <c r="BNB100" s="33"/>
      <c r="BNC100" s="3"/>
      <c r="BND100" s="2"/>
      <c r="BNE100" s="34"/>
      <c r="BNF100" s="31"/>
      <c r="BNG100" s="32"/>
      <c r="BNH100" s="33"/>
      <c r="BNI100" s="3"/>
      <c r="BNJ100" s="2"/>
      <c r="BNK100" s="34"/>
      <c r="BNL100" s="31"/>
      <c r="BNM100" s="32"/>
      <c r="BNN100" s="33"/>
      <c r="BNO100" s="3"/>
      <c r="BNP100" s="2"/>
      <c r="BNQ100" s="34"/>
      <c r="BNR100" s="31"/>
      <c r="BNS100" s="32"/>
      <c r="BNT100" s="33"/>
      <c r="BNU100" s="3"/>
      <c r="BNV100" s="2"/>
      <c r="BNW100" s="34"/>
      <c r="BNX100" s="31"/>
      <c r="BNY100" s="32"/>
      <c r="BNZ100" s="33"/>
      <c r="BOA100" s="3"/>
      <c r="BOB100" s="2"/>
      <c r="BOC100" s="34"/>
      <c r="BOD100" s="31"/>
      <c r="BOE100" s="32"/>
      <c r="BOF100" s="33"/>
      <c r="BOG100" s="3"/>
      <c r="BOH100" s="2"/>
      <c r="BOI100" s="34"/>
      <c r="BOJ100" s="31"/>
      <c r="BOK100" s="32"/>
      <c r="BOL100" s="33"/>
      <c r="BOM100" s="3"/>
      <c r="BON100" s="2"/>
      <c r="BOO100" s="34"/>
      <c r="BOP100" s="31"/>
      <c r="BOQ100" s="32"/>
      <c r="BOR100" s="33"/>
      <c r="BOS100" s="3"/>
      <c r="BOT100" s="2"/>
      <c r="BOU100" s="34"/>
      <c r="BOV100" s="31"/>
      <c r="BOW100" s="32"/>
      <c r="BOX100" s="33"/>
      <c r="BOY100" s="3"/>
      <c r="BOZ100" s="2"/>
      <c r="BPA100" s="34"/>
      <c r="BPB100" s="31"/>
      <c r="BPC100" s="32"/>
      <c r="BPD100" s="33"/>
      <c r="BPE100" s="3"/>
      <c r="BPF100" s="2"/>
      <c r="BPG100" s="34"/>
      <c r="BPH100" s="31"/>
      <c r="BPI100" s="32"/>
      <c r="BPJ100" s="33"/>
      <c r="BPK100" s="3"/>
      <c r="BPL100" s="2"/>
      <c r="BPM100" s="34"/>
      <c r="BPN100" s="31"/>
      <c r="BPO100" s="32"/>
      <c r="BPP100" s="33"/>
      <c r="BPQ100" s="3"/>
      <c r="BPR100" s="2"/>
      <c r="BPS100" s="34"/>
      <c r="BPT100" s="31"/>
      <c r="BPU100" s="32"/>
      <c r="BPV100" s="33"/>
      <c r="BPW100" s="3"/>
      <c r="BPX100" s="2"/>
      <c r="BPY100" s="34"/>
      <c r="BPZ100" s="31"/>
      <c r="BQA100" s="32"/>
      <c r="BQB100" s="33"/>
      <c r="BQC100" s="3"/>
      <c r="BQD100" s="2"/>
      <c r="BQE100" s="34"/>
      <c r="BQF100" s="31"/>
      <c r="BQG100" s="32"/>
      <c r="BQH100" s="33"/>
      <c r="BQI100" s="3"/>
      <c r="BQJ100" s="2"/>
      <c r="BQK100" s="34"/>
      <c r="BQL100" s="31"/>
      <c r="BQM100" s="32"/>
      <c r="BQN100" s="33"/>
      <c r="BQO100" s="3"/>
      <c r="BQP100" s="2"/>
      <c r="BQQ100" s="34"/>
      <c r="BQR100" s="31"/>
      <c r="BQS100" s="32"/>
      <c r="BQT100" s="33"/>
      <c r="BQU100" s="3"/>
      <c r="BQV100" s="2"/>
      <c r="BQW100" s="34"/>
      <c r="BQX100" s="31"/>
      <c r="BQY100" s="32"/>
      <c r="BQZ100" s="33"/>
      <c r="BRA100" s="3"/>
      <c r="BRB100" s="2"/>
      <c r="BRC100" s="34"/>
      <c r="BRD100" s="31"/>
      <c r="BRE100" s="32"/>
      <c r="BRF100" s="33"/>
      <c r="BRG100" s="3"/>
      <c r="BRH100" s="2"/>
      <c r="BRI100" s="34"/>
      <c r="BRJ100" s="31"/>
      <c r="BRK100" s="32"/>
      <c r="BRL100" s="33"/>
      <c r="BRM100" s="3"/>
      <c r="BRN100" s="2"/>
      <c r="BRO100" s="34"/>
      <c r="BRP100" s="31"/>
      <c r="BRQ100" s="32"/>
      <c r="BRR100" s="33"/>
      <c r="BRS100" s="3"/>
      <c r="BRT100" s="2"/>
      <c r="BRU100" s="34"/>
      <c r="BRV100" s="31"/>
      <c r="BRW100" s="32"/>
      <c r="BRX100" s="33"/>
      <c r="BRY100" s="3"/>
      <c r="BRZ100" s="2"/>
      <c r="BSA100" s="34"/>
      <c r="BSB100" s="31"/>
      <c r="BSC100" s="32"/>
      <c r="BSD100" s="33"/>
      <c r="BSE100" s="3"/>
      <c r="BSF100" s="2"/>
      <c r="BSG100" s="34"/>
      <c r="BSH100" s="31"/>
      <c r="BSI100" s="32"/>
      <c r="BSJ100" s="33"/>
      <c r="BSK100" s="3"/>
      <c r="BSL100" s="2"/>
      <c r="BSM100" s="34"/>
      <c r="BSN100" s="31"/>
      <c r="BSO100" s="32"/>
      <c r="BSP100" s="33"/>
      <c r="BSQ100" s="3"/>
      <c r="BSR100" s="2"/>
      <c r="BSS100" s="34"/>
      <c r="BST100" s="31"/>
      <c r="BSU100" s="32"/>
      <c r="BSV100" s="33"/>
      <c r="BSW100" s="3"/>
      <c r="BSX100" s="2"/>
      <c r="BSY100" s="34"/>
      <c r="BSZ100" s="31"/>
      <c r="BTA100" s="32"/>
      <c r="BTB100" s="33"/>
      <c r="BTC100" s="3"/>
      <c r="BTD100" s="2"/>
      <c r="BTE100" s="34"/>
      <c r="BTF100" s="31"/>
      <c r="BTG100" s="32"/>
      <c r="BTH100" s="33"/>
      <c r="BTI100" s="3"/>
      <c r="BTJ100" s="2"/>
      <c r="BTK100" s="34"/>
      <c r="BTL100" s="31"/>
      <c r="BTM100" s="32"/>
      <c r="BTN100" s="33"/>
      <c r="BTO100" s="3"/>
      <c r="BTP100" s="2"/>
      <c r="BTQ100" s="34"/>
      <c r="BTR100" s="31"/>
      <c r="BTS100" s="32"/>
      <c r="BTT100" s="33"/>
      <c r="BTU100" s="3"/>
      <c r="BTV100" s="2"/>
      <c r="BTW100" s="34"/>
      <c r="BTX100" s="31"/>
      <c r="BTY100" s="32"/>
      <c r="BTZ100" s="33"/>
      <c r="BUA100" s="3"/>
      <c r="BUB100" s="2"/>
      <c r="BUC100" s="34"/>
      <c r="BUD100" s="31"/>
      <c r="BUE100" s="32"/>
      <c r="BUF100" s="33"/>
      <c r="BUG100" s="3"/>
      <c r="BUH100" s="2"/>
      <c r="BUI100" s="34"/>
      <c r="BUJ100" s="31"/>
      <c r="BUK100" s="32"/>
      <c r="BUL100" s="33"/>
      <c r="BUM100" s="3"/>
      <c r="BUN100" s="2"/>
      <c r="BUO100" s="34"/>
      <c r="BUP100" s="31"/>
      <c r="BUQ100" s="32"/>
      <c r="BUR100" s="33"/>
      <c r="BUS100" s="3"/>
      <c r="BUT100" s="2"/>
      <c r="BUU100" s="34"/>
      <c r="BUV100" s="31"/>
      <c r="BUW100" s="32"/>
      <c r="BUX100" s="33"/>
      <c r="BUY100" s="3"/>
      <c r="BUZ100" s="2"/>
      <c r="BVA100" s="34"/>
      <c r="BVB100" s="31"/>
      <c r="BVC100" s="32"/>
      <c r="BVD100" s="33"/>
      <c r="BVE100" s="3"/>
      <c r="BVF100" s="2"/>
      <c r="BVG100" s="34"/>
      <c r="BVH100" s="31"/>
      <c r="BVI100" s="32"/>
      <c r="BVJ100" s="33"/>
      <c r="BVK100" s="3"/>
      <c r="BVL100" s="2"/>
      <c r="BVM100" s="34"/>
      <c r="BVN100" s="31"/>
      <c r="BVO100" s="32"/>
      <c r="BVP100" s="33"/>
      <c r="BVQ100" s="3"/>
      <c r="BVR100" s="2"/>
      <c r="BVS100" s="34"/>
      <c r="BVT100" s="31"/>
      <c r="BVU100" s="32"/>
      <c r="BVV100" s="33"/>
      <c r="BVW100" s="3"/>
      <c r="BVX100" s="2"/>
      <c r="BVY100" s="34"/>
      <c r="BVZ100" s="31"/>
      <c r="BWA100" s="32"/>
      <c r="BWB100" s="33"/>
      <c r="BWC100" s="3"/>
      <c r="BWD100" s="2"/>
      <c r="BWE100" s="34"/>
      <c r="BWF100" s="31"/>
      <c r="BWG100" s="32"/>
      <c r="BWH100" s="33"/>
      <c r="BWI100" s="3"/>
      <c r="BWJ100" s="2"/>
      <c r="BWK100" s="34"/>
      <c r="BWL100" s="31"/>
      <c r="BWM100" s="32"/>
      <c r="BWN100" s="33"/>
      <c r="BWO100" s="3"/>
      <c r="BWP100" s="2"/>
      <c r="BWQ100" s="34"/>
      <c r="BWR100" s="31"/>
      <c r="BWS100" s="32"/>
      <c r="BWT100" s="33"/>
      <c r="BWU100" s="3"/>
      <c r="BWV100" s="2"/>
      <c r="BWW100" s="34"/>
      <c r="BWX100" s="31"/>
      <c r="BWY100" s="32"/>
      <c r="BWZ100" s="33"/>
      <c r="BXA100" s="3"/>
      <c r="BXB100" s="2"/>
      <c r="BXC100" s="34"/>
      <c r="BXD100" s="31"/>
      <c r="BXE100" s="32"/>
      <c r="BXF100" s="33"/>
      <c r="BXG100" s="3"/>
      <c r="BXH100" s="2"/>
      <c r="BXI100" s="34"/>
      <c r="BXJ100" s="31"/>
      <c r="BXK100" s="32"/>
      <c r="BXL100" s="33"/>
      <c r="BXM100" s="3"/>
      <c r="BXN100" s="2"/>
      <c r="BXO100" s="34"/>
      <c r="BXP100" s="31"/>
      <c r="BXQ100" s="32"/>
      <c r="BXR100" s="33"/>
      <c r="BXS100" s="3"/>
      <c r="BXT100" s="2"/>
      <c r="BXU100" s="34"/>
      <c r="BXV100" s="31"/>
      <c r="BXW100" s="32"/>
      <c r="BXX100" s="33"/>
      <c r="BXY100" s="3"/>
      <c r="BXZ100" s="2"/>
      <c r="BYA100" s="34"/>
      <c r="BYB100" s="31"/>
      <c r="BYC100" s="32"/>
      <c r="BYD100" s="33"/>
      <c r="BYE100" s="3"/>
      <c r="BYF100" s="2"/>
      <c r="BYG100" s="34"/>
      <c r="BYH100" s="31"/>
      <c r="BYI100" s="32"/>
      <c r="BYJ100" s="33"/>
      <c r="BYK100" s="3"/>
      <c r="BYL100" s="2"/>
      <c r="BYM100" s="34"/>
      <c r="BYN100" s="31"/>
      <c r="BYO100" s="32"/>
      <c r="BYP100" s="33"/>
      <c r="BYQ100" s="3"/>
      <c r="BYR100" s="2"/>
      <c r="BYS100" s="34"/>
      <c r="BYT100" s="31"/>
      <c r="BYU100" s="32"/>
      <c r="BYV100" s="33"/>
      <c r="BYW100" s="3"/>
      <c r="BYX100" s="2"/>
      <c r="BYY100" s="34"/>
      <c r="BYZ100" s="31"/>
      <c r="BZA100" s="32"/>
      <c r="BZB100" s="33"/>
      <c r="BZC100" s="3"/>
      <c r="BZD100" s="2"/>
      <c r="BZE100" s="34"/>
      <c r="BZF100" s="31"/>
      <c r="BZG100" s="32"/>
      <c r="BZH100" s="33"/>
      <c r="BZI100" s="3"/>
      <c r="BZJ100" s="2"/>
      <c r="BZK100" s="34"/>
      <c r="BZL100" s="31"/>
      <c r="BZM100" s="32"/>
      <c r="BZN100" s="33"/>
      <c r="BZO100" s="3"/>
      <c r="BZP100" s="2"/>
      <c r="BZQ100" s="34"/>
      <c r="BZR100" s="31"/>
      <c r="BZS100" s="32"/>
      <c r="BZT100" s="33"/>
      <c r="BZU100" s="3"/>
      <c r="BZV100" s="2"/>
      <c r="BZW100" s="34"/>
      <c r="BZX100" s="31"/>
      <c r="BZY100" s="32"/>
      <c r="BZZ100" s="33"/>
      <c r="CAA100" s="3"/>
      <c r="CAB100" s="2"/>
      <c r="CAC100" s="34"/>
      <c r="CAD100" s="31"/>
      <c r="CAE100" s="32"/>
      <c r="CAF100" s="33"/>
      <c r="CAG100" s="3"/>
      <c r="CAH100" s="2"/>
      <c r="CAI100" s="34"/>
      <c r="CAJ100" s="31"/>
      <c r="CAK100" s="32"/>
      <c r="CAL100" s="33"/>
      <c r="CAM100" s="3"/>
      <c r="CAN100" s="2"/>
      <c r="CAO100" s="34"/>
      <c r="CAP100" s="31"/>
      <c r="CAQ100" s="32"/>
      <c r="CAR100" s="33"/>
      <c r="CAS100" s="3"/>
      <c r="CAT100" s="2"/>
      <c r="CAU100" s="34"/>
      <c r="CAV100" s="31"/>
      <c r="CAW100" s="32"/>
      <c r="CAX100" s="33"/>
      <c r="CAY100" s="3"/>
      <c r="CAZ100" s="2"/>
      <c r="CBA100" s="34"/>
      <c r="CBB100" s="31"/>
      <c r="CBC100" s="32"/>
      <c r="CBD100" s="33"/>
      <c r="CBE100" s="3"/>
      <c r="CBF100" s="2"/>
      <c r="CBG100" s="34"/>
      <c r="CBH100" s="31"/>
      <c r="CBI100" s="32"/>
      <c r="CBJ100" s="33"/>
      <c r="CBK100" s="3"/>
      <c r="CBL100" s="2"/>
      <c r="CBM100" s="34"/>
      <c r="CBN100" s="31"/>
      <c r="CBO100" s="32"/>
      <c r="CBP100" s="33"/>
      <c r="CBQ100" s="3"/>
      <c r="CBR100" s="2"/>
      <c r="CBS100" s="34"/>
      <c r="CBT100" s="31"/>
      <c r="CBU100" s="32"/>
      <c r="CBV100" s="33"/>
      <c r="CBW100" s="3"/>
      <c r="CBX100" s="2"/>
      <c r="CBY100" s="34"/>
      <c r="CBZ100" s="31"/>
      <c r="CCA100" s="32"/>
      <c r="CCB100" s="33"/>
      <c r="CCC100" s="3"/>
      <c r="CCD100" s="2"/>
      <c r="CCE100" s="34"/>
      <c r="CCF100" s="31"/>
      <c r="CCG100" s="32"/>
      <c r="CCH100" s="33"/>
      <c r="CCI100" s="3"/>
      <c r="CCJ100" s="2"/>
      <c r="CCK100" s="34"/>
      <c r="CCL100" s="31"/>
      <c r="CCM100" s="32"/>
      <c r="CCN100" s="33"/>
      <c r="CCO100" s="3"/>
      <c r="CCP100" s="2"/>
      <c r="CCQ100" s="34"/>
      <c r="CCR100" s="31"/>
      <c r="CCS100" s="32"/>
      <c r="CCT100" s="33"/>
      <c r="CCU100" s="3"/>
      <c r="CCV100" s="2"/>
      <c r="CCW100" s="34"/>
      <c r="CCX100" s="31"/>
      <c r="CCY100" s="32"/>
      <c r="CCZ100" s="33"/>
      <c r="CDA100" s="3"/>
      <c r="CDB100" s="2"/>
      <c r="CDC100" s="34"/>
      <c r="CDD100" s="31"/>
      <c r="CDE100" s="32"/>
      <c r="CDF100" s="33"/>
      <c r="CDG100" s="3"/>
      <c r="CDH100" s="2"/>
      <c r="CDI100" s="34"/>
      <c r="CDJ100" s="31"/>
      <c r="CDK100" s="32"/>
      <c r="CDL100" s="33"/>
      <c r="CDM100" s="3"/>
      <c r="CDN100" s="2"/>
      <c r="CDO100" s="34"/>
      <c r="CDP100" s="31"/>
      <c r="CDQ100" s="32"/>
      <c r="CDR100" s="33"/>
      <c r="CDS100" s="3"/>
      <c r="CDT100" s="2"/>
      <c r="CDU100" s="34"/>
      <c r="CDV100" s="31"/>
      <c r="CDW100" s="32"/>
      <c r="CDX100" s="33"/>
      <c r="CDY100" s="3"/>
      <c r="CDZ100" s="2"/>
      <c r="CEA100" s="34"/>
      <c r="CEB100" s="31"/>
      <c r="CEC100" s="32"/>
      <c r="CED100" s="33"/>
      <c r="CEE100" s="3"/>
      <c r="CEF100" s="2"/>
      <c r="CEG100" s="34"/>
      <c r="CEH100" s="31"/>
      <c r="CEI100" s="32"/>
      <c r="CEJ100" s="33"/>
      <c r="CEK100" s="3"/>
      <c r="CEL100" s="2"/>
      <c r="CEM100" s="34"/>
      <c r="CEN100" s="31"/>
      <c r="CEO100" s="32"/>
      <c r="CEP100" s="33"/>
      <c r="CEQ100" s="3"/>
      <c r="CER100" s="2"/>
      <c r="CES100" s="34"/>
      <c r="CET100" s="31"/>
      <c r="CEU100" s="32"/>
      <c r="CEV100" s="33"/>
      <c r="CEW100" s="3"/>
      <c r="CEX100" s="2"/>
      <c r="CEY100" s="34"/>
      <c r="CEZ100" s="31"/>
      <c r="CFA100" s="32"/>
      <c r="CFB100" s="33"/>
      <c r="CFC100" s="3"/>
      <c r="CFD100" s="2"/>
      <c r="CFE100" s="34"/>
      <c r="CFF100" s="31"/>
      <c r="CFG100" s="32"/>
      <c r="CFH100" s="33"/>
      <c r="CFI100" s="3"/>
      <c r="CFJ100" s="2"/>
      <c r="CFK100" s="34"/>
      <c r="CFL100" s="31"/>
      <c r="CFM100" s="32"/>
      <c r="CFN100" s="33"/>
      <c r="CFO100" s="3"/>
      <c r="CFP100" s="2"/>
      <c r="CFQ100" s="34"/>
      <c r="CFR100" s="31"/>
      <c r="CFS100" s="32"/>
      <c r="CFT100" s="33"/>
      <c r="CFU100" s="3"/>
      <c r="CFV100" s="2"/>
      <c r="CFW100" s="34"/>
      <c r="CFX100" s="31"/>
      <c r="CFY100" s="32"/>
      <c r="CFZ100" s="33"/>
      <c r="CGA100" s="3"/>
      <c r="CGB100" s="2"/>
      <c r="CGC100" s="34"/>
      <c r="CGD100" s="31"/>
      <c r="CGE100" s="32"/>
      <c r="CGF100" s="33"/>
      <c r="CGG100" s="3"/>
      <c r="CGH100" s="2"/>
      <c r="CGI100" s="34"/>
      <c r="CGJ100" s="31"/>
      <c r="CGK100" s="32"/>
      <c r="CGL100" s="33"/>
      <c r="CGM100" s="3"/>
      <c r="CGN100" s="2"/>
      <c r="CGO100" s="34"/>
      <c r="CGP100" s="31"/>
      <c r="CGQ100" s="32"/>
      <c r="CGR100" s="33"/>
      <c r="CGS100" s="3"/>
      <c r="CGT100" s="2"/>
      <c r="CGU100" s="34"/>
      <c r="CGV100" s="31"/>
      <c r="CGW100" s="32"/>
      <c r="CGX100" s="33"/>
      <c r="CGY100" s="3"/>
      <c r="CGZ100" s="2"/>
      <c r="CHA100" s="34"/>
      <c r="CHB100" s="31"/>
      <c r="CHC100" s="32"/>
      <c r="CHD100" s="33"/>
      <c r="CHE100" s="3"/>
      <c r="CHF100" s="2"/>
      <c r="CHG100" s="34"/>
      <c r="CHH100" s="31"/>
      <c r="CHI100" s="32"/>
      <c r="CHJ100" s="33"/>
      <c r="CHK100" s="3"/>
      <c r="CHL100" s="2"/>
      <c r="CHM100" s="34"/>
      <c r="CHN100" s="31"/>
      <c r="CHO100" s="32"/>
      <c r="CHP100" s="33"/>
      <c r="CHQ100" s="3"/>
      <c r="CHR100" s="2"/>
      <c r="CHS100" s="34"/>
      <c r="CHT100" s="31"/>
      <c r="CHU100" s="32"/>
      <c r="CHV100" s="33"/>
      <c r="CHW100" s="3"/>
      <c r="CHX100" s="2"/>
      <c r="CHY100" s="34"/>
      <c r="CHZ100" s="31"/>
      <c r="CIA100" s="32"/>
      <c r="CIB100" s="33"/>
      <c r="CIC100" s="3"/>
      <c r="CID100" s="2"/>
      <c r="CIE100" s="34"/>
      <c r="CIF100" s="31"/>
      <c r="CIG100" s="32"/>
      <c r="CIH100" s="33"/>
      <c r="CII100" s="3"/>
      <c r="CIJ100" s="2"/>
      <c r="CIK100" s="34"/>
      <c r="CIL100" s="31"/>
      <c r="CIM100" s="32"/>
      <c r="CIN100" s="33"/>
      <c r="CIO100" s="3"/>
      <c r="CIP100" s="2"/>
      <c r="CIQ100" s="34"/>
      <c r="CIR100" s="31"/>
      <c r="CIS100" s="32"/>
      <c r="CIT100" s="33"/>
      <c r="CIU100" s="3"/>
      <c r="CIV100" s="2"/>
      <c r="CIW100" s="34"/>
      <c r="CIX100" s="31"/>
      <c r="CIY100" s="32"/>
      <c r="CIZ100" s="33"/>
      <c r="CJA100" s="3"/>
      <c r="CJB100" s="2"/>
      <c r="CJC100" s="34"/>
      <c r="CJD100" s="31"/>
      <c r="CJE100" s="32"/>
      <c r="CJF100" s="33"/>
      <c r="CJG100" s="3"/>
      <c r="CJH100" s="2"/>
      <c r="CJI100" s="34"/>
      <c r="CJJ100" s="31"/>
      <c r="CJK100" s="32"/>
      <c r="CJL100" s="33"/>
      <c r="CJM100" s="3"/>
      <c r="CJN100" s="2"/>
      <c r="CJO100" s="34"/>
      <c r="CJP100" s="31"/>
      <c r="CJQ100" s="32"/>
      <c r="CJR100" s="33"/>
      <c r="CJS100" s="3"/>
      <c r="CJT100" s="2"/>
      <c r="CJU100" s="34"/>
      <c r="CJV100" s="31"/>
      <c r="CJW100" s="32"/>
      <c r="CJX100" s="33"/>
      <c r="CJY100" s="3"/>
      <c r="CJZ100" s="2"/>
      <c r="CKA100" s="34"/>
      <c r="CKB100" s="31"/>
      <c r="CKC100" s="32"/>
      <c r="CKD100" s="33"/>
      <c r="CKE100" s="3"/>
      <c r="CKF100" s="2"/>
      <c r="CKG100" s="34"/>
      <c r="CKH100" s="31"/>
      <c r="CKI100" s="32"/>
      <c r="CKJ100" s="33"/>
      <c r="CKK100" s="3"/>
      <c r="CKL100" s="2"/>
      <c r="CKM100" s="34"/>
      <c r="CKN100" s="31"/>
      <c r="CKO100" s="32"/>
      <c r="CKP100" s="33"/>
      <c r="CKQ100" s="3"/>
      <c r="CKR100" s="2"/>
      <c r="CKS100" s="34"/>
      <c r="CKT100" s="31"/>
      <c r="CKU100" s="32"/>
      <c r="CKV100" s="33"/>
      <c r="CKW100" s="3"/>
      <c r="CKX100" s="2"/>
      <c r="CKY100" s="34"/>
      <c r="CKZ100" s="31"/>
      <c r="CLA100" s="32"/>
      <c r="CLB100" s="33"/>
      <c r="CLC100" s="3"/>
      <c r="CLD100" s="2"/>
      <c r="CLE100" s="34"/>
      <c r="CLF100" s="31"/>
      <c r="CLG100" s="32"/>
      <c r="CLH100" s="33"/>
      <c r="CLI100" s="3"/>
      <c r="CLJ100" s="2"/>
      <c r="CLK100" s="34"/>
      <c r="CLL100" s="31"/>
      <c r="CLM100" s="32"/>
      <c r="CLN100" s="33"/>
      <c r="CLO100" s="3"/>
      <c r="CLP100" s="2"/>
      <c r="CLQ100" s="34"/>
      <c r="CLR100" s="31"/>
      <c r="CLS100" s="32"/>
      <c r="CLT100" s="33"/>
      <c r="CLU100" s="3"/>
      <c r="CLV100" s="2"/>
      <c r="CLW100" s="34"/>
      <c r="CLX100" s="31"/>
      <c r="CLY100" s="32"/>
      <c r="CLZ100" s="33"/>
      <c r="CMA100" s="3"/>
      <c r="CMB100" s="2"/>
      <c r="CMC100" s="34"/>
      <c r="CMD100" s="31"/>
      <c r="CME100" s="32"/>
      <c r="CMF100" s="33"/>
      <c r="CMG100" s="3"/>
      <c r="CMH100" s="2"/>
      <c r="CMI100" s="34"/>
      <c r="CMJ100" s="31"/>
      <c r="CMK100" s="32"/>
      <c r="CML100" s="33"/>
      <c r="CMM100" s="3"/>
      <c r="CMN100" s="2"/>
      <c r="CMO100" s="34"/>
      <c r="CMP100" s="31"/>
      <c r="CMQ100" s="32"/>
      <c r="CMR100" s="33"/>
      <c r="CMS100" s="3"/>
      <c r="CMT100" s="2"/>
      <c r="CMU100" s="34"/>
      <c r="CMV100" s="31"/>
      <c r="CMW100" s="32"/>
      <c r="CMX100" s="33"/>
      <c r="CMY100" s="3"/>
      <c r="CMZ100" s="2"/>
      <c r="CNA100" s="34"/>
      <c r="CNB100" s="31"/>
      <c r="CNC100" s="32"/>
      <c r="CND100" s="33"/>
      <c r="CNE100" s="3"/>
      <c r="CNF100" s="2"/>
      <c r="CNG100" s="34"/>
      <c r="CNH100" s="31"/>
      <c r="CNI100" s="32"/>
      <c r="CNJ100" s="33"/>
      <c r="CNK100" s="3"/>
      <c r="CNL100" s="2"/>
      <c r="CNM100" s="34"/>
      <c r="CNN100" s="31"/>
      <c r="CNO100" s="32"/>
      <c r="CNP100" s="33"/>
      <c r="CNQ100" s="3"/>
      <c r="CNR100" s="2"/>
      <c r="CNS100" s="34"/>
      <c r="CNT100" s="31"/>
      <c r="CNU100" s="32"/>
      <c r="CNV100" s="33"/>
      <c r="CNW100" s="3"/>
      <c r="CNX100" s="2"/>
      <c r="CNY100" s="34"/>
      <c r="CNZ100" s="31"/>
      <c r="COA100" s="32"/>
      <c r="COB100" s="33"/>
      <c r="COC100" s="3"/>
      <c r="COD100" s="2"/>
      <c r="COE100" s="34"/>
      <c r="COF100" s="31"/>
      <c r="COG100" s="32"/>
      <c r="COH100" s="33"/>
      <c r="COI100" s="3"/>
      <c r="COJ100" s="2"/>
      <c r="COK100" s="34"/>
      <c r="COL100" s="31"/>
      <c r="COM100" s="32"/>
      <c r="CON100" s="33"/>
      <c r="COO100" s="3"/>
      <c r="COP100" s="2"/>
      <c r="COQ100" s="34"/>
      <c r="COR100" s="31"/>
      <c r="COS100" s="32"/>
      <c r="COT100" s="33"/>
      <c r="COU100" s="3"/>
      <c r="COV100" s="2"/>
      <c r="COW100" s="34"/>
      <c r="COX100" s="31"/>
      <c r="COY100" s="32"/>
      <c r="COZ100" s="33"/>
      <c r="CPA100" s="3"/>
      <c r="CPB100" s="2"/>
      <c r="CPC100" s="34"/>
      <c r="CPD100" s="31"/>
      <c r="CPE100" s="32"/>
      <c r="CPF100" s="33"/>
      <c r="CPG100" s="3"/>
      <c r="CPH100" s="2"/>
      <c r="CPI100" s="34"/>
      <c r="CPJ100" s="31"/>
      <c r="CPK100" s="32"/>
      <c r="CPL100" s="33"/>
      <c r="CPM100" s="3"/>
      <c r="CPN100" s="2"/>
      <c r="CPO100" s="34"/>
      <c r="CPP100" s="31"/>
      <c r="CPQ100" s="32"/>
      <c r="CPR100" s="33"/>
      <c r="CPS100" s="3"/>
      <c r="CPT100" s="2"/>
      <c r="CPU100" s="34"/>
      <c r="CPV100" s="31"/>
      <c r="CPW100" s="32"/>
      <c r="CPX100" s="33"/>
      <c r="CPY100" s="3"/>
      <c r="CPZ100" s="2"/>
      <c r="CQA100" s="34"/>
      <c r="CQB100" s="31"/>
      <c r="CQC100" s="32"/>
      <c r="CQD100" s="33"/>
      <c r="CQE100" s="3"/>
      <c r="CQF100" s="2"/>
      <c r="CQG100" s="34"/>
      <c r="CQH100" s="31"/>
      <c r="CQI100" s="32"/>
      <c r="CQJ100" s="33"/>
      <c r="CQK100" s="3"/>
      <c r="CQL100" s="2"/>
      <c r="CQM100" s="34"/>
      <c r="CQN100" s="31"/>
      <c r="CQO100" s="32"/>
      <c r="CQP100" s="33"/>
      <c r="CQQ100" s="3"/>
      <c r="CQR100" s="2"/>
      <c r="CQS100" s="34"/>
      <c r="CQT100" s="31"/>
      <c r="CQU100" s="32"/>
      <c r="CQV100" s="33"/>
      <c r="CQW100" s="3"/>
      <c r="CQX100" s="2"/>
      <c r="CQY100" s="34"/>
      <c r="CQZ100" s="31"/>
      <c r="CRA100" s="32"/>
      <c r="CRB100" s="33"/>
      <c r="CRC100" s="3"/>
      <c r="CRD100" s="2"/>
      <c r="CRE100" s="34"/>
      <c r="CRF100" s="31"/>
      <c r="CRG100" s="32"/>
      <c r="CRH100" s="33"/>
      <c r="CRI100" s="3"/>
      <c r="CRJ100" s="2"/>
      <c r="CRK100" s="34"/>
      <c r="CRL100" s="31"/>
      <c r="CRM100" s="32"/>
      <c r="CRN100" s="33"/>
      <c r="CRO100" s="3"/>
      <c r="CRP100" s="2"/>
      <c r="CRQ100" s="34"/>
      <c r="CRR100" s="31"/>
      <c r="CRS100" s="32"/>
      <c r="CRT100" s="33"/>
      <c r="CRU100" s="3"/>
      <c r="CRV100" s="2"/>
      <c r="CRW100" s="34"/>
      <c r="CRX100" s="31"/>
      <c r="CRY100" s="32"/>
      <c r="CRZ100" s="33"/>
      <c r="CSA100" s="3"/>
      <c r="CSB100" s="2"/>
      <c r="CSC100" s="34"/>
      <c r="CSD100" s="31"/>
      <c r="CSE100" s="32"/>
      <c r="CSF100" s="33"/>
      <c r="CSG100" s="3"/>
      <c r="CSH100" s="2"/>
      <c r="CSI100" s="34"/>
      <c r="CSJ100" s="31"/>
      <c r="CSK100" s="32"/>
      <c r="CSL100" s="33"/>
      <c r="CSM100" s="3"/>
      <c r="CSN100" s="2"/>
      <c r="CSO100" s="34"/>
      <c r="CSP100" s="31"/>
      <c r="CSQ100" s="32"/>
      <c r="CSR100" s="33"/>
      <c r="CSS100" s="3"/>
      <c r="CST100" s="2"/>
      <c r="CSU100" s="34"/>
      <c r="CSV100" s="31"/>
      <c r="CSW100" s="32"/>
      <c r="CSX100" s="33"/>
      <c r="CSY100" s="3"/>
      <c r="CSZ100" s="2"/>
      <c r="CTA100" s="34"/>
      <c r="CTB100" s="31"/>
      <c r="CTC100" s="32"/>
      <c r="CTD100" s="33"/>
      <c r="CTE100" s="3"/>
      <c r="CTF100" s="2"/>
      <c r="CTG100" s="34"/>
      <c r="CTH100" s="31"/>
      <c r="CTI100" s="32"/>
      <c r="CTJ100" s="33"/>
      <c r="CTK100" s="3"/>
      <c r="CTL100" s="2"/>
      <c r="CTM100" s="34"/>
      <c r="CTN100" s="31"/>
      <c r="CTO100" s="32"/>
      <c r="CTP100" s="33"/>
      <c r="CTQ100" s="3"/>
      <c r="CTR100" s="2"/>
      <c r="CTS100" s="34"/>
      <c r="CTT100" s="31"/>
      <c r="CTU100" s="32"/>
      <c r="CTV100" s="33"/>
      <c r="CTW100" s="3"/>
      <c r="CTX100" s="2"/>
      <c r="CTY100" s="34"/>
      <c r="CTZ100" s="31"/>
      <c r="CUA100" s="32"/>
    </row>
  </sheetData>
  <mergeCells count="21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2024-10-30T07:38:37Z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6D02FC7F3FDC443486C0D059E4A3EF1B_13</vt:lpwstr>
  </property>
  <property fmtid="{D5CDD505-2E9C-101B-9397-08002B2CF9AE}" pid="3" name="KSOProductBuildVer">
    <vt:lpwstr>2052-12.1.0.18608</vt:lpwstr>
  </property>
</Properties>
</file>